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9780" activeTab="0"/>
  </bookViews>
  <sheets>
    <sheet name="肉品類" sheetId="1" r:id="rId1"/>
    <sheet name="雞鴨肉類" sheetId="2" r:id="rId2"/>
    <sheet name="蛋類" sheetId="3" r:id="rId3"/>
    <sheet name="魚產類" sheetId="4" r:id="rId4"/>
    <sheet name="南北雜貨類" sheetId="5" r:id="rId5"/>
    <sheet name="食品加工類" sheetId="6" r:id="rId6"/>
    <sheet name="蔬菜類" sheetId="7" r:id="rId7"/>
    <sheet name="水果類" sheetId="8" r:id="rId8"/>
  </sheets>
  <definedNames/>
  <calcPr fullCalcOnLoad="1"/>
</workbook>
</file>

<file path=xl/sharedStrings.xml><?xml version="1.0" encoding="utf-8"?>
<sst xmlns="http://schemas.openxmlformats.org/spreadsheetml/2006/main" count="235" uniqueCount="115">
  <si>
    <t>項 次</t>
  </si>
  <si>
    <t>品 名</t>
  </si>
  <si>
    <t>絞肉</t>
  </si>
  <si>
    <t>五花肉</t>
  </si>
  <si>
    <t>押標金額(元)</t>
  </si>
  <si>
    <t>規格</t>
  </si>
  <si>
    <t>單 位</t>
  </si>
  <si>
    <t>公斤</t>
  </si>
  <si>
    <t>公斤</t>
  </si>
  <si>
    <t>含切絲、片、丁 (需整塊肉)</t>
  </si>
  <si>
    <t>含切絲、片、丁(需整塊肉)</t>
  </si>
  <si>
    <t>單價(元)</t>
  </si>
  <si>
    <t>預估數量  (公斤)</t>
  </si>
  <si>
    <t xml:space="preserve">腹脇肉、去肋骨、肋軟骨、腹脇尾及油板、淋巴結，瘦肉率55%以上含切丁、片、絲，每包3公斤裝，有CAS認證 </t>
  </si>
  <si>
    <t xml:space="preserve">去皮、頸肉、骨及淋巴結，瘦肉率55%以上每包3公斤裝，有CAS認證 </t>
  </si>
  <si>
    <t xml:space="preserve">覆脂約0.5cm(平均值)之里肌豬排，每片約90-120g，每包3公斤裝，有CAS認證 </t>
  </si>
  <si>
    <t>去胸骨、含肋骨、肋間肌肉、頸椎及胸椎並帶肉約1cm且不含龍骨，每包3公斤裝，有CAS認證</t>
  </si>
  <si>
    <t>每包3公斤裝，有CAS認證</t>
  </si>
  <si>
    <t>每公斤約15條，每包3公斤裝，有CAS認證</t>
  </si>
  <si>
    <t>含胸骨、肋軟骨、肋間肌肉及部分腹脇瘦肉，依需要切成3公分至5公分塊，帶肉不低於1.5公分</t>
  </si>
  <si>
    <t>橫切、1公斤約6-9塊、去蹄、毛</t>
  </si>
  <si>
    <t>預估金額</t>
  </si>
  <si>
    <t>履約保證金額(元)</t>
  </si>
  <si>
    <t xml:space="preserve">去頭、頸部、腳、內臟之部份、每隻約1.1~2公斤，含切丁，有CAS認證 </t>
  </si>
  <si>
    <t>將骨腿切掉棒棒腿後之部位，每塊約108~133g，有CAS認證 。</t>
  </si>
  <si>
    <t xml:space="preserve">大腿關節部位分切至骨輪後，將脛關節切斷，膝關節分切之部位，每支約120g~150g，有CAS認證。 </t>
  </si>
  <si>
    <t>翅膀上腕至翅膀尖端全部，每支約100g~120g，有CAS認證 。</t>
  </si>
  <si>
    <t xml:space="preserve">無骨完整片，有CAS認證。 </t>
  </si>
  <si>
    <t>全鴨（去頭、頸、爪、內臟）帶皮切丁每隻約1.8~2.2公斤，有CAS認證。</t>
  </si>
  <si>
    <t>項次</t>
  </si>
  <si>
    <t>預估數量   (公斤)</t>
  </si>
  <si>
    <t>高二監履約保證金</t>
  </si>
  <si>
    <t>明陽中學履約保證金</t>
  </si>
  <si>
    <t>高戒治履約保證金</t>
  </si>
  <si>
    <t>整尾去鰓鱗及內臟，切段，每公斤約8-10塊，或每尾約0.6公斤以上</t>
  </si>
  <si>
    <t>整尾去鰓鱗及內臟，切段，每公斤約8-10塊</t>
  </si>
  <si>
    <t>切塊、圈、花 (發泡、白尤魚)</t>
  </si>
  <si>
    <t>去鰓鱗及內臟，每公斤約8-10尾</t>
  </si>
  <si>
    <t>整尾去鰓鱗及內臟，每公斤約8-10尾，或每尾約0.6公斤以上</t>
  </si>
  <si>
    <t>整尾去鰓鱗及內臟，每公斤約8-10尾</t>
  </si>
  <si>
    <t>3號，每公斤約8-10尾</t>
  </si>
  <si>
    <t>有蛋，每公斤約45-55條</t>
  </si>
  <si>
    <t>整尾去鰓鱗及內臟，每公斤約8-10塊，或每尾約0.6公斤以上</t>
  </si>
  <si>
    <t>切丁，約3公分左右</t>
  </si>
  <si>
    <t>整尾去頭尾及內臟，切片，每公斤約8-10片</t>
  </si>
  <si>
    <t>品名</t>
  </si>
  <si>
    <t>規格、數量</t>
  </si>
  <si>
    <t>單位</t>
  </si>
  <si>
    <t>標             價</t>
  </si>
  <si>
    <t>預估採購金額     新臺幣(元)</t>
  </si>
  <si>
    <t>南北雜貨類</t>
  </si>
  <si>
    <t>如標價清單所列</t>
  </si>
  <si>
    <r>
      <t>依據「台北農產運銷股份有限公司」北ㄧ市每日行情所刊載各類蔬菜之中價每公斤打</t>
    </r>
    <r>
      <rPr>
        <u val="single"/>
        <sz val="12"/>
        <rFont val="標楷體"/>
        <family val="4"/>
      </rPr>
      <t xml:space="preserve">          </t>
    </r>
    <r>
      <rPr>
        <sz val="12"/>
        <rFont val="標楷體"/>
        <family val="4"/>
      </rPr>
      <t>折。       (打折數限至小數點第2位止，含稅金及運費)</t>
    </r>
  </si>
  <si>
    <t>食品加工類</t>
  </si>
  <si>
    <t>品名</t>
  </si>
  <si>
    <t>規格、數量</t>
  </si>
  <si>
    <t>單位</t>
  </si>
  <si>
    <t>標             價</t>
  </si>
  <si>
    <t>預估採購金額                   新台幣（元）</t>
  </si>
  <si>
    <t>1.國產水果</t>
  </si>
  <si>
    <t>依各參加本次聯合採購機關依需要指定</t>
  </si>
  <si>
    <t>公斤</t>
  </si>
  <si>
    <r>
      <t>依據「台北農產運銷股份有限公司」北一市、工商時報每日行情所刊載各類水果之中價每公斤      打</t>
    </r>
    <r>
      <rPr>
        <u val="single"/>
        <sz val="11"/>
        <rFont val="標楷體"/>
        <family val="4"/>
      </rPr>
      <t xml:space="preserve">           </t>
    </r>
    <r>
      <rPr>
        <sz val="11"/>
        <rFont val="標楷體"/>
        <family val="4"/>
      </rPr>
      <t xml:space="preserve">折。(打折數限至小數點第2位止，含稅金及運費)                                                                                                                                       </t>
    </r>
  </si>
  <si>
    <t>2.進口水果</t>
  </si>
  <si>
    <t>盒、箱或件</t>
  </si>
  <si>
    <r>
      <t>依據「工商時報進貨當日行情版，所刊載各類水果」 每單位 打</t>
    </r>
    <r>
      <rPr>
        <u val="single"/>
        <sz val="12"/>
        <rFont val="標楷體"/>
        <family val="4"/>
      </rPr>
      <t xml:space="preserve">          </t>
    </r>
    <r>
      <rPr>
        <sz val="12"/>
        <rFont val="標楷體"/>
        <family val="4"/>
      </rPr>
      <t>折。(打折數限至小數點第2位止，含稅金及運費)</t>
    </r>
  </si>
  <si>
    <t>總計:</t>
  </si>
  <si>
    <t>蔬菜類</t>
  </si>
  <si>
    <t>依各參加本次聯合採購機關依需要指定</t>
  </si>
  <si>
    <t>高二監履約保證金</t>
  </si>
  <si>
    <t>帶骨里肌  肉排</t>
  </si>
  <si>
    <t>肩胛排</t>
  </si>
  <si>
    <t>龍骨</t>
  </si>
  <si>
    <t>中式香腸</t>
  </si>
  <si>
    <t>羊肉</t>
  </si>
  <si>
    <t>牛肉</t>
  </si>
  <si>
    <t>豬腳</t>
  </si>
  <si>
    <t>小腩排</t>
  </si>
  <si>
    <t>冷凍光雞丁</t>
  </si>
  <si>
    <t>冷凍雞排</t>
  </si>
  <si>
    <t>冷凍棒腿</t>
  </si>
  <si>
    <t>冷凍三節翅</t>
  </si>
  <si>
    <t>冷凍清肉</t>
  </si>
  <si>
    <t>冷凍太空鴨丁</t>
  </si>
  <si>
    <t>蛋類</t>
  </si>
  <si>
    <t>斤</t>
  </si>
  <si>
    <t>鹹鴨蛋</t>
  </si>
  <si>
    <t>皮　蛋</t>
  </si>
  <si>
    <t>滷　蛋</t>
  </si>
  <si>
    <t xml:space="preserve">預估數量  </t>
  </si>
  <si>
    <t>104年下半年度高雄二區矯正機關收容人副食品聯合採購招標品項押標金暨履約保證金收取一覽表(魚產類)(104-006-4)</t>
  </si>
  <si>
    <t>104年下半年度高雄二區矯正機關收容人副食品聯合採購招標品項押標金暨履約保證金收取一覽表(肉品類)(104-006-1)</t>
  </si>
  <si>
    <t>104年下半年度高雄二區矯正機關收容人副食品聯合採購招標品項押標金暨履約保證金收取一覽表(雞鴨肉類)(104-006-2)</t>
  </si>
  <si>
    <t>104年下半年度高雄二區矯正機關收容人副食品聯合採購招標品項押標金暨履約保證金收取一覽表(蛋類)(104-006-3)</t>
  </si>
  <si>
    <t>104年下半年度高雄二區矯正機關收容人副食品聯合採購招標品項押標金暨履約保證金收取一覽表(蔬菜類)(104-006-7)</t>
  </si>
  <si>
    <t>104年下半年度高雄二區矯正機關收容人副食品聯合採購招標品項押標金暨履約保證金收取一覽表(南北雜貨類)(104-006-5)</t>
  </si>
  <si>
    <t>104年下半年度高雄二區矯正機關收容人副食品聯合採購招標品項押標金暨履約保證金收取一覽表(食品加工類)(104-006-6)</t>
  </si>
  <si>
    <t>104年下半年度高雄二區矯正機關收容人副食品聯合採購招標品項押標金暨履約保證金收取一覽表(水果類)(104-006-8)</t>
  </si>
  <si>
    <t>烏　魚</t>
  </si>
  <si>
    <t>鹹　魚
(鯖魚)</t>
  </si>
  <si>
    <t>虱目魚</t>
  </si>
  <si>
    <t>魷　魚</t>
  </si>
  <si>
    <t>金線魚</t>
  </si>
  <si>
    <t>吳郭魚</t>
  </si>
  <si>
    <t>肉質魚</t>
  </si>
  <si>
    <t>秋刀魚</t>
  </si>
  <si>
    <t>柳葉魚</t>
  </si>
  <si>
    <t>鱸　魚</t>
  </si>
  <si>
    <t>旗魚片</t>
  </si>
  <si>
    <t>加納魚</t>
  </si>
  <si>
    <t>鱈　魚</t>
  </si>
  <si>
    <t>巴朗魚</t>
  </si>
  <si>
    <t>鐵甲魚</t>
  </si>
  <si>
    <t>瘦肉絲</t>
  </si>
  <si>
    <t>以覆脂0.5公分(平均值)之豬肉，去除頸肉及淋巴結後，切絲、片、丁或塊，瘦肉率70%以上，每包3公斤裝，有CAS認證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</si>
</sst>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s>
  <fonts count="51">
    <font>
      <sz val="12"/>
      <name val="新細明體"/>
      <family val="1"/>
    </font>
    <font>
      <sz val="9"/>
      <name val="新細明體"/>
      <family val="1"/>
    </font>
    <font>
      <sz val="10"/>
      <name val="新細明體"/>
      <family val="1"/>
    </font>
    <font>
      <sz val="11"/>
      <name val="新細明體"/>
      <family val="1"/>
    </font>
    <font>
      <sz val="14"/>
      <name val="新細明體"/>
      <family val="1"/>
    </font>
    <font>
      <sz val="16"/>
      <name val="新細明體"/>
      <family val="1"/>
    </font>
    <font>
      <sz val="13"/>
      <name val="新細明體"/>
      <family val="1"/>
    </font>
    <font>
      <sz val="12"/>
      <name val="標楷體"/>
      <family val="4"/>
    </font>
    <font>
      <sz val="10"/>
      <name val="標楷體"/>
      <family val="4"/>
    </font>
    <font>
      <sz val="9"/>
      <name val="標楷體"/>
      <family val="4"/>
    </font>
    <font>
      <sz val="14"/>
      <name val="標楷體"/>
      <family val="4"/>
    </font>
    <font>
      <sz val="11"/>
      <name val="標楷體"/>
      <family val="4"/>
    </font>
    <font>
      <sz val="12"/>
      <color indexed="8"/>
      <name val="標楷體"/>
      <family val="4"/>
    </font>
    <font>
      <u val="single"/>
      <sz val="12"/>
      <name val="標楷體"/>
      <family val="4"/>
    </font>
    <font>
      <u val="single"/>
      <sz val="11"/>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4" fillId="0" borderId="0" xfId="0" applyFont="1" applyBorder="1" applyAlignment="1">
      <alignment horizontal="justify"/>
    </xf>
    <xf numFmtId="0" fontId="0" fillId="0" borderId="0" xfId="0" applyBorder="1" applyAlignment="1">
      <alignment/>
    </xf>
    <xf numFmtId="0" fontId="0" fillId="0" borderId="0" xfId="0" applyBorder="1" applyAlignment="1">
      <alignment/>
    </xf>
    <xf numFmtId="0" fontId="2"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5"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justify" vertical="center"/>
    </xf>
    <xf numFmtId="0" fontId="4" fillId="0" borderId="0" xfId="0" applyFont="1" applyBorder="1" applyAlignment="1">
      <alignment vertical="center"/>
    </xf>
    <xf numFmtId="0" fontId="0" fillId="0" borderId="0" xfId="0" applyFont="1" applyBorder="1" applyAlignment="1">
      <alignment horizontal="center"/>
    </xf>
    <xf numFmtId="41" fontId="0" fillId="0" borderId="0" xfId="0" applyNumberFormat="1" applyFont="1" applyBorder="1" applyAlignment="1">
      <alignment horizontal="center" vertical="center"/>
    </xf>
    <xf numFmtId="0" fontId="0" fillId="0" borderId="0" xfId="0" applyAlignment="1">
      <alignment/>
    </xf>
    <xf numFmtId="0" fontId="6" fillId="0" borderId="0" xfId="0" applyFont="1" applyBorder="1" applyAlignment="1">
      <alignment horizontal="center"/>
    </xf>
    <xf numFmtId="0" fontId="3"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left" vertical="center"/>
    </xf>
    <xf numFmtId="41" fontId="7" fillId="0" borderId="10" xfId="0" applyNumberFormat="1" applyFont="1" applyBorder="1" applyAlignment="1">
      <alignment vertical="center" wrapText="1"/>
    </xf>
    <xf numFmtId="0" fontId="7" fillId="0" borderId="0" xfId="33" applyFont="1" applyBorder="1" applyAlignment="1">
      <alignment vertical="center" wrapText="1"/>
      <protection/>
    </xf>
    <xf numFmtId="41" fontId="7" fillId="0" borderId="10" xfId="0" applyNumberFormat="1" applyFont="1" applyBorder="1" applyAlignment="1">
      <alignment horizontal="center" vertical="center" wrapText="1"/>
    </xf>
    <xf numFmtId="41" fontId="7" fillId="0" borderId="10" xfId="0" applyNumberFormat="1" applyFont="1" applyBorder="1" applyAlignment="1">
      <alignment horizontal="center" vertical="center"/>
    </xf>
    <xf numFmtId="0" fontId="0" fillId="0" borderId="0" xfId="33">
      <alignment/>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7" fillId="0" borderId="10" xfId="33" applyFont="1" applyBorder="1" applyAlignment="1">
      <alignment horizontal="center" vertical="center"/>
      <protection/>
    </xf>
    <xf numFmtId="0" fontId="8" fillId="0" borderId="10" xfId="33" applyFont="1" applyBorder="1" applyAlignment="1">
      <alignment horizontal="center" vertical="center" wrapText="1"/>
      <protection/>
    </xf>
    <xf numFmtId="0" fontId="9" fillId="0" borderId="10" xfId="33" applyFont="1" applyBorder="1" applyAlignment="1">
      <alignment horizontal="center" vertical="center" wrapText="1"/>
      <protection/>
    </xf>
    <xf numFmtId="0" fontId="8"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0" fontId="7" fillId="0" borderId="10" xfId="33" applyFont="1" applyBorder="1" applyAlignment="1">
      <alignment horizontal="left" vertical="center" wrapText="1"/>
      <protection/>
    </xf>
    <xf numFmtId="41" fontId="7" fillId="0" borderId="10" xfId="33" applyNumberFormat="1" applyFont="1" applyBorder="1" applyAlignment="1">
      <alignment vertical="center" wrapText="1"/>
      <protection/>
    </xf>
    <xf numFmtId="41" fontId="7" fillId="0" borderId="10" xfId="33" applyNumberFormat="1" applyFont="1" applyBorder="1" applyAlignment="1">
      <alignment horizontal="center" vertical="center"/>
      <protection/>
    </xf>
    <xf numFmtId="41" fontId="7" fillId="0" borderId="10" xfId="33" applyNumberFormat="1" applyFont="1" applyBorder="1" applyAlignment="1">
      <alignment horizontal="center" vertical="center" wrapText="1"/>
      <protection/>
    </xf>
    <xf numFmtId="0" fontId="0" fillId="0" borderId="0" xfId="33" applyFont="1" applyBorder="1">
      <alignment/>
      <protection/>
    </xf>
    <xf numFmtId="0" fontId="3" fillId="0" borderId="0" xfId="33" applyFont="1" applyBorder="1">
      <alignment/>
      <protection/>
    </xf>
    <xf numFmtId="0" fontId="4" fillId="0" borderId="0" xfId="33" applyFont="1" applyBorder="1" applyAlignment="1">
      <alignment horizontal="justify" vertical="center"/>
      <protection/>
    </xf>
    <xf numFmtId="0" fontId="4" fillId="0" borderId="0" xfId="33" applyFont="1" applyBorder="1" applyAlignment="1">
      <alignment vertical="center"/>
      <protection/>
    </xf>
    <xf numFmtId="0" fontId="0" fillId="0" borderId="0" xfId="33" applyFont="1" applyBorder="1" applyAlignment="1">
      <alignment vertical="center"/>
      <protection/>
    </xf>
    <xf numFmtId="0" fontId="4" fillId="0" borderId="0" xfId="33" applyFont="1" applyBorder="1" applyAlignment="1">
      <alignment horizontal="justify"/>
      <protection/>
    </xf>
    <xf numFmtId="0" fontId="4" fillId="0" borderId="0" xfId="33" applyFont="1" applyBorder="1">
      <alignment/>
      <protection/>
    </xf>
    <xf numFmtId="0" fontId="7" fillId="0" borderId="0" xfId="33" applyFont="1" applyBorder="1">
      <alignment/>
      <protection/>
    </xf>
    <xf numFmtId="0" fontId="7" fillId="0" borderId="0" xfId="33" applyFont="1">
      <alignment/>
      <protection/>
    </xf>
    <xf numFmtId="0" fontId="0" fillId="0" borderId="0" xfId="0" applyFont="1" applyAlignment="1">
      <alignment/>
    </xf>
    <xf numFmtId="0" fontId="0" fillId="0" borderId="0" xfId="0" applyAlignment="1">
      <alignment horizontal="center" vertical="center"/>
    </xf>
    <xf numFmtId="0" fontId="0" fillId="0" borderId="0" xfId="0" applyFont="1" applyBorder="1" applyAlignment="1">
      <alignment vertical="center" wrapText="1"/>
    </xf>
    <xf numFmtId="41" fontId="0" fillId="0" borderId="0" xfId="0" applyNumberFormat="1" applyAlignment="1">
      <alignment horizontal="center" vertical="center"/>
    </xf>
    <xf numFmtId="0" fontId="0" fillId="0" borderId="0" xfId="0" applyFont="1" applyAlignment="1">
      <alignment vertical="center" wrapText="1"/>
    </xf>
    <xf numFmtId="0" fontId="7" fillId="0" borderId="0" xfId="0" applyFont="1" applyAlignment="1">
      <alignment/>
    </xf>
    <xf numFmtId="0" fontId="10" fillId="0" borderId="0" xfId="0" applyFont="1" applyBorder="1" applyAlignment="1">
      <alignment horizontal="justify"/>
    </xf>
    <xf numFmtId="0" fontId="4" fillId="0" borderId="0" xfId="0" applyFont="1" applyBorder="1" applyAlignment="1">
      <alignment/>
    </xf>
    <xf numFmtId="0" fontId="4" fillId="0" borderId="0" xfId="0" applyFont="1" applyAlignment="1">
      <alignment/>
    </xf>
    <xf numFmtId="41" fontId="7" fillId="0" borderId="10" xfId="0" applyNumberFormat="1" applyFont="1" applyBorder="1" applyAlignment="1">
      <alignment vertical="center"/>
    </xf>
    <xf numFmtId="0" fontId="7" fillId="0" borderId="0" xfId="0" applyFont="1" applyBorder="1" applyAlignment="1">
      <alignment/>
    </xf>
    <xf numFmtId="0" fontId="11" fillId="0" borderId="0" xfId="0" applyFont="1" applyBorder="1" applyAlignment="1">
      <alignment/>
    </xf>
    <xf numFmtId="0" fontId="10" fillId="0" borderId="0" xfId="0" applyFont="1" applyBorder="1" applyAlignment="1">
      <alignment/>
    </xf>
    <xf numFmtId="0" fontId="10" fillId="0" borderId="0" xfId="0" applyFont="1" applyAlignment="1">
      <alignment/>
    </xf>
    <xf numFmtId="41" fontId="7" fillId="0" borderId="10" xfId="33" applyNumberFormat="1" applyFont="1" applyBorder="1" applyAlignment="1">
      <alignment horizontal="center" wrapText="1"/>
      <protection/>
    </xf>
    <xf numFmtId="41" fontId="7" fillId="0" borderId="11" xfId="0" applyNumberFormat="1" applyFont="1" applyBorder="1" applyAlignment="1">
      <alignment vertical="center" wrapText="1"/>
    </xf>
    <xf numFmtId="41" fontId="7" fillId="0" borderId="12" xfId="0" applyNumberFormat="1" applyFont="1" applyBorder="1" applyAlignment="1">
      <alignment vertical="center" wrapText="1"/>
    </xf>
    <xf numFmtId="41" fontId="7" fillId="0" borderId="13" xfId="0" applyNumberFormat="1" applyFont="1" applyBorder="1" applyAlignment="1">
      <alignment vertical="center" wrapText="1"/>
    </xf>
    <xf numFmtId="41" fontId="7" fillId="0" borderId="11" xfId="33" applyNumberFormat="1" applyFont="1" applyBorder="1" applyAlignment="1">
      <alignment wrapText="1"/>
      <protection/>
    </xf>
    <xf numFmtId="41" fontId="7" fillId="0" borderId="12" xfId="33" applyNumberFormat="1" applyFont="1" applyBorder="1" applyAlignment="1">
      <alignment wrapText="1"/>
      <protection/>
    </xf>
    <xf numFmtId="41" fontId="7" fillId="0" borderId="13" xfId="33" applyNumberFormat="1" applyFont="1" applyBorder="1" applyAlignment="1">
      <alignment wrapText="1"/>
      <protection/>
    </xf>
    <xf numFmtId="0" fontId="7" fillId="0" borderId="11" xfId="0" applyFont="1" applyBorder="1" applyAlignment="1">
      <alignment vertical="center"/>
    </xf>
    <xf numFmtId="0" fontId="7" fillId="0" borderId="12" xfId="0" applyFont="1" applyBorder="1" applyAlignment="1">
      <alignment vertical="center"/>
    </xf>
    <xf numFmtId="0" fontId="8"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horizontal="left" vertical="center" wrapText="1"/>
    </xf>
    <xf numFmtId="41" fontId="7" fillId="33" borderId="10" xfId="0" applyNumberFormat="1" applyFont="1" applyFill="1" applyBorder="1" applyAlignment="1">
      <alignment horizontal="center" vertical="center" shrinkToFit="1"/>
    </xf>
    <xf numFmtId="41" fontId="7" fillId="33" borderId="10" xfId="0" applyNumberFormat="1" applyFont="1" applyFill="1" applyBorder="1" applyAlignment="1">
      <alignment vertical="center" wrapText="1"/>
    </xf>
    <xf numFmtId="0" fontId="7" fillId="33" borderId="11" xfId="0" applyFont="1" applyFill="1" applyBorder="1" applyAlignment="1">
      <alignment vertical="center"/>
    </xf>
    <xf numFmtId="0" fontId="15" fillId="33" borderId="10" xfId="0" applyFont="1" applyFill="1" applyBorder="1" applyAlignment="1">
      <alignment horizontal="center" vertical="center" wrapText="1"/>
    </xf>
    <xf numFmtId="41" fontId="7" fillId="33" borderId="10" xfId="0" applyNumberFormat="1" applyFont="1" applyFill="1" applyBorder="1" applyAlignment="1">
      <alignment horizontal="center" vertical="center" wrapText="1"/>
    </xf>
    <xf numFmtId="41" fontId="7" fillId="33" borderId="11" xfId="33" applyNumberFormat="1" applyFont="1" applyFill="1" applyBorder="1" applyAlignment="1">
      <alignment vertical="center" wrapText="1"/>
      <protection/>
    </xf>
    <xf numFmtId="41"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41" fontId="7" fillId="33" borderId="10" xfId="33" applyNumberFormat="1" applyFont="1" applyFill="1" applyBorder="1" applyAlignment="1">
      <alignment vertical="center" wrapText="1"/>
      <protection/>
    </xf>
    <xf numFmtId="41" fontId="7" fillId="33" borderId="12" xfId="0" applyNumberFormat="1" applyFont="1" applyFill="1" applyBorder="1" applyAlignment="1">
      <alignment vertical="center" wrapText="1"/>
    </xf>
    <xf numFmtId="41" fontId="7" fillId="33" borderId="13" xfId="0" applyNumberFormat="1" applyFont="1" applyFill="1" applyBorder="1" applyAlignment="1">
      <alignment vertical="center" wrapText="1"/>
    </xf>
    <xf numFmtId="0" fontId="7" fillId="0" borderId="10" xfId="33" applyFont="1" applyBorder="1" applyAlignment="1">
      <alignment horizontal="center" vertical="center" textRotation="255" wrapText="1"/>
      <protection/>
    </xf>
    <xf numFmtId="0" fontId="7" fillId="0" borderId="0" xfId="0" applyFont="1" applyBorder="1" applyAlignment="1">
      <alignment horizontal="left" vertical="center"/>
    </xf>
    <xf numFmtId="0" fontId="7" fillId="0" borderId="16" xfId="0" applyFont="1" applyBorder="1" applyAlignment="1">
      <alignment horizontal="justify"/>
    </xf>
    <xf numFmtId="0" fontId="7" fillId="0" borderId="0" xfId="0" applyFont="1" applyBorder="1" applyAlignment="1">
      <alignment horizontal="justify"/>
    </xf>
    <xf numFmtId="0" fontId="7" fillId="0" borderId="0" xfId="0" applyFont="1" applyBorder="1" applyAlignment="1">
      <alignment/>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33" applyFont="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horizontal="center"/>
    </xf>
    <xf numFmtId="0" fontId="7" fillId="0" borderId="10" xfId="0" applyFont="1" applyFill="1" applyBorder="1" applyAlignment="1">
      <alignment horizontal="center" vertical="center"/>
    </xf>
    <xf numFmtId="0" fontId="7" fillId="0" borderId="10" xfId="0" applyFont="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33" applyFont="1" applyFill="1" applyBorder="1" applyAlignment="1">
      <alignment horizontal="center" vertical="center"/>
      <protection/>
    </xf>
    <xf numFmtId="0" fontId="7" fillId="33" borderId="10" xfId="0" applyFont="1" applyFill="1" applyBorder="1" applyAlignment="1">
      <alignment horizontal="center" vertical="center"/>
    </xf>
    <xf numFmtId="0" fontId="7" fillId="33" borderId="10" xfId="33" applyFont="1" applyFill="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7" fillId="0" borderId="11" xfId="33" applyFont="1" applyBorder="1" applyAlignment="1">
      <alignment horizontal="center" vertical="center"/>
      <protection/>
    </xf>
    <xf numFmtId="0" fontId="7" fillId="0" borderId="13" xfId="33" applyFont="1" applyBorder="1" applyAlignment="1">
      <alignment horizontal="center" vertical="center"/>
      <protection/>
    </xf>
    <xf numFmtId="0" fontId="50" fillId="0" borderId="10" xfId="33" applyFont="1" applyFill="1" applyBorder="1" applyAlignment="1">
      <alignment horizontal="center" vertical="center" wrapText="1"/>
      <protection/>
    </xf>
    <xf numFmtId="0" fontId="7" fillId="0" borderId="10" xfId="33" applyFont="1" applyFill="1" applyBorder="1" applyAlignment="1">
      <alignment horizontal="center" vertical="center"/>
      <protection/>
    </xf>
    <xf numFmtId="0" fontId="50" fillId="0" borderId="10" xfId="0" applyFont="1" applyFill="1" applyBorder="1" applyAlignment="1">
      <alignment horizontal="center" vertical="center"/>
    </xf>
    <xf numFmtId="0" fontId="7" fillId="0" borderId="0" xfId="33" applyFont="1" applyBorder="1" applyAlignment="1">
      <alignment vertical="center"/>
      <protection/>
    </xf>
    <xf numFmtId="0" fontId="12" fillId="0" borderId="0" xfId="0" applyFont="1" applyBorder="1" applyAlignment="1">
      <alignment vertical="center"/>
    </xf>
    <xf numFmtId="0" fontId="7" fillId="0" borderId="0" xfId="33" applyFont="1" applyBorder="1" applyAlignment="1">
      <alignment horizontal="left" vertical="center"/>
      <protection/>
    </xf>
    <xf numFmtId="0" fontId="12" fillId="0" borderId="0" xfId="0" applyFont="1" applyBorder="1" applyAlignment="1">
      <alignment horizontal="left" vertical="center"/>
    </xf>
    <xf numFmtId="0" fontId="9" fillId="0" borderId="0" xfId="33" applyFont="1" applyBorder="1" applyAlignment="1">
      <alignment horizontal="center" vertical="center"/>
      <protection/>
    </xf>
    <xf numFmtId="0" fontId="7" fillId="0" borderId="17" xfId="33" applyFont="1" applyBorder="1" applyAlignment="1">
      <alignment horizontal="center" vertical="center" wrapText="1"/>
      <protection/>
    </xf>
    <xf numFmtId="41" fontId="0" fillId="0" borderId="15"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41" fontId="7"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lignment vertical="center"/>
    </xf>
    <xf numFmtId="41" fontId="7" fillId="0" borderId="14"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1" fontId="7" fillId="0" borderId="10" xfId="0" applyNumberFormat="1" applyFont="1" applyBorder="1" applyAlignment="1">
      <alignment horizontal="center" vertical="center" wrapText="1"/>
    </xf>
    <xf numFmtId="0" fontId="10" fillId="0" borderId="0" xfId="0" applyFont="1" applyBorder="1" applyAlignment="1">
      <alignment horizontal="justify"/>
    </xf>
    <xf numFmtId="0" fontId="0" fillId="0" borderId="0" xfId="0" applyAlignment="1">
      <alignment/>
    </xf>
    <xf numFmtId="41" fontId="7" fillId="0" borderId="15" xfId="0" applyNumberFormat="1" applyFont="1" applyBorder="1" applyAlignment="1">
      <alignment horizontal="center" vertical="center"/>
    </xf>
    <xf numFmtId="41" fontId="7" fillId="0" borderId="18" xfId="0" applyNumberFormat="1" applyFont="1" applyBorder="1" applyAlignment="1">
      <alignment horizontal="center" vertical="center"/>
    </xf>
    <xf numFmtId="41" fontId="7" fillId="0" borderId="19"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41" fontId="7" fillId="0" borderId="22" xfId="0" applyNumberFormat="1" applyFont="1" applyBorder="1" applyAlignment="1">
      <alignment horizontal="center" vertical="center"/>
    </xf>
    <xf numFmtId="41" fontId="7" fillId="0" borderId="20" xfId="0" applyNumberFormat="1" applyFont="1" applyBorder="1" applyAlignment="1">
      <alignment horizontal="center" vertical="center"/>
    </xf>
    <xf numFmtId="41" fontId="7" fillId="0" borderId="23" xfId="0" applyNumberFormat="1" applyFont="1" applyBorder="1" applyAlignment="1">
      <alignment horizontal="center" vertical="center"/>
    </xf>
    <xf numFmtId="41" fontId="0" fillId="0" borderId="18" xfId="0" applyNumberFormat="1" applyFont="1" applyBorder="1" applyAlignment="1">
      <alignment horizontal="center" vertical="center"/>
    </xf>
    <xf numFmtId="41" fontId="7" fillId="0" borderId="21" xfId="0" applyNumberFormat="1" applyFont="1" applyBorder="1" applyAlignment="1">
      <alignment horizontal="center" vertical="center"/>
    </xf>
    <xf numFmtId="41" fontId="7" fillId="0" borderId="24"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left" vertical="center" wrapText="1"/>
    </xf>
    <xf numFmtId="0" fontId="7" fillId="0" borderId="18" xfId="0" applyFont="1" applyBorder="1" applyAlignment="1">
      <alignment horizontal="left" vertical="center"/>
    </xf>
    <xf numFmtId="0" fontId="7" fillId="0" borderId="15" xfId="0" applyFont="1" applyBorder="1" applyAlignment="1">
      <alignment horizontal="center" vertical="center" wrapText="1"/>
    </xf>
    <xf numFmtId="0" fontId="7" fillId="0" borderId="18" xfId="0" applyFont="1" applyBorder="1" applyAlignment="1">
      <alignment vertical="center" wrapText="1"/>
    </xf>
    <xf numFmtId="0" fontId="11" fillId="0" borderId="15" xfId="0" applyFont="1" applyBorder="1" applyAlignment="1">
      <alignment vertical="center" wrapText="1"/>
    </xf>
    <xf numFmtId="0" fontId="7" fillId="0" borderId="18" xfId="0" applyFont="1" applyBorder="1" applyAlignment="1">
      <alignment wrapText="1"/>
    </xf>
    <xf numFmtId="0" fontId="7" fillId="0" borderId="10" xfId="0" applyFont="1" applyBorder="1" applyAlignment="1">
      <alignment vertical="center"/>
    </xf>
    <xf numFmtId="0" fontId="7" fillId="0" borderId="19" xfId="0" applyFont="1" applyBorder="1" applyAlignment="1">
      <alignment horizontal="left" vertical="center"/>
    </xf>
    <xf numFmtId="0" fontId="7" fillId="0" borderId="10" xfId="0" applyFont="1" applyBorder="1" applyAlignment="1">
      <alignment vertical="center" textRotation="255" wrapText="1"/>
    </xf>
    <xf numFmtId="0" fontId="7" fillId="0" borderId="0" xfId="0" applyFont="1" applyAlignment="1">
      <alignment/>
    </xf>
    <xf numFmtId="41" fontId="7" fillId="0" borderId="12" xfId="0" applyNumberFormat="1" applyFont="1" applyBorder="1" applyAlignment="1">
      <alignment horizontal="center" vertical="center"/>
    </xf>
    <xf numFmtId="0" fontId="7" fillId="0" borderId="13" xfId="0" applyFont="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77"/>
  <sheetViews>
    <sheetView tabSelected="1" zoomScalePageLayoutView="0" workbookViewId="0" topLeftCell="A1">
      <selection activeCell="L6" sqref="L6"/>
    </sheetView>
  </sheetViews>
  <sheetFormatPr defaultColWidth="9.00390625" defaultRowHeight="16.5"/>
  <cols>
    <col min="1" max="1" width="3.625" style="0" customWidth="1"/>
    <col min="2" max="2" width="6.25390625" style="0" customWidth="1"/>
    <col min="3" max="3" width="6.00390625" style="0" customWidth="1"/>
    <col min="4" max="4" width="20.625" style="0" hidden="1" customWidth="1"/>
    <col min="5" max="5" width="5.375" style="0" customWidth="1"/>
    <col min="6" max="6" width="8.625" style="0" hidden="1" customWidth="1"/>
    <col min="7" max="7" width="10.125" style="0" hidden="1" customWidth="1"/>
    <col min="8" max="9" width="15.875" style="0" customWidth="1"/>
    <col min="10" max="10" width="14.875" style="0" hidden="1" customWidth="1"/>
    <col min="11" max="11" width="19.625" style="0" customWidth="1"/>
    <col min="12" max="12" width="24.00390625" style="0" customWidth="1"/>
    <col min="13" max="13" width="19.75390625" style="0" customWidth="1"/>
    <col min="15" max="15" width="12.875" style="0" customWidth="1"/>
  </cols>
  <sheetData>
    <row r="1" spans="1:19" ht="33.75" customHeight="1">
      <c r="A1" s="100" t="s">
        <v>91</v>
      </c>
      <c r="B1" s="100"/>
      <c r="C1" s="100"/>
      <c r="D1" s="100"/>
      <c r="E1" s="100"/>
      <c r="F1" s="100"/>
      <c r="G1" s="100"/>
      <c r="H1" s="100"/>
      <c r="I1" s="100"/>
      <c r="J1" s="100"/>
      <c r="K1" s="100"/>
      <c r="L1" s="100"/>
      <c r="M1" s="100"/>
      <c r="N1" s="100"/>
      <c r="O1" s="29"/>
      <c r="P1" s="29"/>
      <c r="Q1" s="29"/>
      <c r="R1" s="29"/>
      <c r="S1" s="29"/>
    </row>
    <row r="2" spans="1:10" ht="28.5" customHeight="1">
      <c r="A2" s="23"/>
      <c r="B2" s="24"/>
      <c r="C2" s="24"/>
      <c r="D2" s="24"/>
      <c r="E2" s="24"/>
      <c r="F2" s="24"/>
      <c r="G2" s="24"/>
      <c r="H2" s="24"/>
      <c r="I2" s="24"/>
      <c r="J2" s="21"/>
    </row>
    <row r="3" spans="1:13" ht="59.25" customHeight="1">
      <c r="A3" s="25" t="s">
        <v>0</v>
      </c>
      <c r="B3" s="101" t="s">
        <v>1</v>
      </c>
      <c r="C3" s="101"/>
      <c r="D3" s="26" t="s">
        <v>5</v>
      </c>
      <c r="E3" s="26" t="s">
        <v>6</v>
      </c>
      <c r="F3" s="26" t="s">
        <v>11</v>
      </c>
      <c r="G3" s="25" t="s">
        <v>12</v>
      </c>
      <c r="H3" s="25" t="s">
        <v>21</v>
      </c>
      <c r="I3" s="26" t="s">
        <v>4</v>
      </c>
      <c r="J3" s="76" t="s">
        <v>22</v>
      </c>
      <c r="K3" s="39" t="s">
        <v>31</v>
      </c>
      <c r="L3" s="39" t="s">
        <v>32</v>
      </c>
      <c r="M3" s="39" t="s">
        <v>33</v>
      </c>
    </row>
    <row r="4" spans="1:13" ht="34.5" customHeight="1">
      <c r="A4" s="25">
        <v>1</v>
      </c>
      <c r="B4" s="98" t="s">
        <v>2</v>
      </c>
      <c r="C4" s="99" t="s">
        <v>2</v>
      </c>
      <c r="D4" s="80" t="s">
        <v>14</v>
      </c>
      <c r="E4" s="25" t="s">
        <v>7</v>
      </c>
      <c r="F4" s="83">
        <v>74</v>
      </c>
      <c r="G4" s="83">
        <v>9800</v>
      </c>
      <c r="H4" s="83">
        <f>F4*G4</f>
        <v>725200</v>
      </c>
      <c r="I4" s="82">
        <v>29000</v>
      </c>
      <c r="J4" s="30">
        <v>58000</v>
      </c>
      <c r="K4" s="42">
        <f>J4*50%</f>
        <v>29000</v>
      </c>
      <c r="L4" s="43">
        <f>K4/2</f>
        <v>14500</v>
      </c>
      <c r="M4" s="43">
        <v>14500</v>
      </c>
    </row>
    <row r="5" spans="1:13" ht="34.5" customHeight="1">
      <c r="A5" s="25">
        <v>2</v>
      </c>
      <c r="B5" s="98" t="s">
        <v>3</v>
      </c>
      <c r="C5" s="99" t="s">
        <v>3</v>
      </c>
      <c r="D5" s="80" t="s">
        <v>13</v>
      </c>
      <c r="E5" s="25" t="s">
        <v>8</v>
      </c>
      <c r="F5" s="83">
        <v>90</v>
      </c>
      <c r="G5" s="83">
        <v>12300</v>
      </c>
      <c r="H5" s="83">
        <f aca="true" t="shared" si="0" ref="H5:H13">F5*G5</f>
        <v>1107000</v>
      </c>
      <c r="I5" s="82">
        <v>44000</v>
      </c>
      <c r="J5" s="30">
        <v>88000</v>
      </c>
      <c r="K5" s="42">
        <f aca="true" t="shared" si="1" ref="K5:K14">J5*50%</f>
        <v>44000</v>
      </c>
      <c r="L5" s="43">
        <f aca="true" t="shared" si="2" ref="L5:L14">K5/2</f>
        <v>22000</v>
      </c>
      <c r="M5" s="43">
        <v>22000</v>
      </c>
    </row>
    <row r="6" spans="1:13" ht="34.5" customHeight="1">
      <c r="A6" s="25">
        <v>3</v>
      </c>
      <c r="B6" s="98" t="s">
        <v>113</v>
      </c>
      <c r="C6" s="99"/>
      <c r="D6" s="80" t="s">
        <v>114</v>
      </c>
      <c r="E6" s="25" t="s">
        <v>7</v>
      </c>
      <c r="F6" s="83">
        <v>100</v>
      </c>
      <c r="G6" s="83">
        <v>7830</v>
      </c>
      <c r="H6" s="83">
        <f t="shared" si="0"/>
        <v>783000</v>
      </c>
      <c r="I6" s="82">
        <v>31000</v>
      </c>
      <c r="J6" s="30">
        <v>62000</v>
      </c>
      <c r="K6" s="42">
        <f t="shared" si="1"/>
        <v>31000</v>
      </c>
      <c r="L6" s="43">
        <f t="shared" si="2"/>
        <v>15500</v>
      </c>
      <c r="M6" s="43">
        <v>15500</v>
      </c>
    </row>
    <row r="7" spans="1:13" ht="34.5" customHeight="1">
      <c r="A7" s="25">
        <v>4</v>
      </c>
      <c r="B7" s="98" t="s">
        <v>70</v>
      </c>
      <c r="C7" s="99" t="s">
        <v>70</v>
      </c>
      <c r="D7" s="80" t="s">
        <v>15</v>
      </c>
      <c r="E7" s="25" t="s">
        <v>8</v>
      </c>
      <c r="F7" s="83">
        <v>131</v>
      </c>
      <c r="G7" s="83">
        <v>1200</v>
      </c>
      <c r="H7" s="83">
        <f t="shared" si="0"/>
        <v>157200</v>
      </c>
      <c r="I7" s="82">
        <v>6000</v>
      </c>
      <c r="J7" s="30">
        <v>12000</v>
      </c>
      <c r="K7" s="42">
        <f t="shared" si="1"/>
        <v>6000</v>
      </c>
      <c r="L7" s="43">
        <f t="shared" si="2"/>
        <v>3000</v>
      </c>
      <c r="M7" s="43">
        <v>3000</v>
      </c>
    </row>
    <row r="8" spans="1:13" ht="34.5" customHeight="1">
      <c r="A8" s="25">
        <v>5</v>
      </c>
      <c r="B8" s="98" t="s">
        <v>71</v>
      </c>
      <c r="C8" s="99" t="s">
        <v>71</v>
      </c>
      <c r="D8" s="80" t="s">
        <v>16</v>
      </c>
      <c r="E8" s="25" t="s">
        <v>8</v>
      </c>
      <c r="F8" s="83">
        <v>73</v>
      </c>
      <c r="G8" s="83">
        <v>6500</v>
      </c>
      <c r="H8" s="83">
        <f t="shared" si="0"/>
        <v>474500</v>
      </c>
      <c r="I8" s="82">
        <v>18000</v>
      </c>
      <c r="J8" s="30">
        <v>37000</v>
      </c>
      <c r="K8" s="42">
        <v>18000</v>
      </c>
      <c r="L8" s="43">
        <f t="shared" si="2"/>
        <v>9000</v>
      </c>
      <c r="M8" s="43">
        <v>9000</v>
      </c>
    </row>
    <row r="9" spans="1:13" ht="34.5" customHeight="1">
      <c r="A9" s="25">
        <v>6</v>
      </c>
      <c r="B9" s="98" t="s">
        <v>72</v>
      </c>
      <c r="C9" s="99" t="s">
        <v>72</v>
      </c>
      <c r="D9" s="80" t="s">
        <v>17</v>
      </c>
      <c r="E9" s="25" t="s">
        <v>8</v>
      </c>
      <c r="F9" s="83">
        <v>39</v>
      </c>
      <c r="G9" s="83">
        <v>5800</v>
      </c>
      <c r="H9" s="83">
        <f t="shared" si="0"/>
        <v>226200</v>
      </c>
      <c r="I9" s="82">
        <v>9000</v>
      </c>
      <c r="J9" s="30">
        <v>18000</v>
      </c>
      <c r="K9" s="42">
        <f t="shared" si="1"/>
        <v>9000</v>
      </c>
      <c r="L9" s="43">
        <f t="shared" si="2"/>
        <v>4500</v>
      </c>
      <c r="M9" s="43">
        <v>4500</v>
      </c>
    </row>
    <row r="10" spans="1:13" ht="34.5" customHeight="1">
      <c r="A10" s="25">
        <v>7</v>
      </c>
      <c r="B10" s="98" t="s">
        <v>73</v>
      </c>
      <c r="C10" s="99" t="s">
        <v>73</v>
      </c>
      <c r="D10" s="80" t="s">
        <v>18</v>
      </c>
      <c r="E10" s="25" t="s">
        <v>8</v>
      </c>
      <c r="F10" s="83">
        <v>91</v>
      </c>
      <c r="G10" s="83">
        <v>2700</v>
      </c>
      <c r="H10" s="83">
        <f t="shared" si="0"/>
        <v>245700</v>
      </c>
      <c r="I10" s="82">
        <v>9000</v>
      </c>
      <c r="J10" s="30">
        <v>19000</v>
      </c>
      <c r="K10" s="42">
        <v>9000</v>
      </c>
      <c r="L10" s="43">
        <f t="shared" si="2"/>
        <v>4500</v>
      </c>
      <c r="M10" s="43">
        <v>4500</v>
      </c>
    </row>
    <row r="11" spans="1:13" ht="34.5" customHeight="1">
      <c r="A11" s="25">
        <v>8</v>
      </c>
      <c r="B11" s="98" t="s">
        <v>74</v>
      </c>
      <c r="C11" s="99" t="s">
        <v>74</v>
      </c>
      <c r="D11" s="80" t="s">
        <v>9</v>
      </c>
      <c r="E11" s="25" t="s">
        <v>8</v>
      </c>
      <c r="F11" s="83">
        <v>258</v>
      </c>
      <c r="G11" s="83">
        <v>1050</v>
      </c>
      <c r="H11" s="83">
        <f t="shared" si="0"/>
        <v>270900</v>
      </c>
      <c r="I11" s="82">
        <v>10000</v>
      </c>
      <c r="J11" s="30">
        <v>21000</v>
      </c>
      <c r="K11" s="42">
        <v>10000</v>
      </c>
      <c r="L11" s="43">
        <f t="shared" si="2"/>
        <v>5000</v>
      </c>
      <c r="M11" s="43">
        <v>5000</v>
      </c>
    </row>
    <row r="12" spans="1:13" ht="34.5" customHeight="1">
      <c r="A12" s="25">
        <v>9</v>
      </c>
      <c r="B12" s="98" t="s">
        <v>75</v>
      </c>
      <c r="C12" s="99" t="s">
        <v>75</v>
      </c>
      <c r="D12" s="80" t="s">
        <v>10</v>
      </c>
      <c r="E12" s="25" t="s">
        <v>8</v>
      </c>
      <c r="F12" s="83">
        <v>258</v>
      </c>
      <c r="G12" s="83">
        <v>1000</v>
      </c>
      <c r="H12" s="83">
        <f t="shared" si="0"/>
        <v>258000</v>
      </c>
      <c r="I12" s="82">
        <v>10000</v>
      </c>
      <c r="J12" s="30">
        <v>20000</v>
      </c>
      <c r="K12" s="42">
        <f t="shared" si="1"/>
        <v>10000</v>
      </c>
      <c r="L12" s="43">
        <f t="shared" si="2"/>
        <v>5000</v>
      </c>
      <c r="M12" s="43">
        <v>5000</v>
      </c>
    </row>
    <row r="13" spans="1:13" ht="34.5" customHeight="1">
      <c r="A13" s="25">
        <v>10</v>
      </c>
      <c r="B13" s="98" t="s">
        <v>76</v>
      </c>
      <c r="C13" s="99" t="s">
        <v>76</v>
      </c>
      <c r="D13" s="80" t="s">
        <v>20</v>
      </c>
      <c r="E13" s="25" t="s">
        <v>8</v>
      </c>
      <c r="F13" s="83">
        <v>57</v>
      </c>
      <c r="G13" s="83">
        <v>7300</v>
      </c>
      <c r="H13" s="83">
        <f t="shared" si="0"/>
        <v>416100</v>
      </c>
      <c r="I13" s="82">
        <v>16000</v>
      </c>
      <c r="J13" s="30">
        <v>33000</v>
      </c>
      <c r="K13" s="42">
        <v>16000</v>
      </c>
      <c r="L13" s="43">
        <f t="shared" si="2"/>
        <v>8000</v>
      </c>
      <c r="M13" s="43">
        <v>8000</v>
      </c>
    </row>
    <row r="14" spans="1:13" ht="34.5" customHeight="1">
      <c r="A14" s="25">
        <v>11</v>
      </c>
      <c r="B14" s="98" t="s">
        <v>77</v>
      </c>
      <c r="C14" s="99" t="s">
        <v>77</v>
      </c>
      <c r="D14" s="81" t="s">
        <v>19</v>
      </c>
      <c r="E14" s="25" t="s">
        <v>7</v>
      </c>
      <c r="F14" s="83">
        <v>126</v>
      </c>
      <c r="G14" s="83">
        <v>1200</v>
      </c>
      <c r="H14" s="83">
        <f>F14*G14</f>
        <v>151200</v>
      </c>
      <c r="I14" s="82">
        <v>6000</v>
      </c>
      <c r="J14" s="30">
        <v>12000</v>
      </c>
      <c r="K14" s="42">
        <f t="shared" si="1"/>
        <v>6000</v>
      </c>
      <c r="L14" s="43">
        <f t="shared" si="2"/>
        <v>3000</v>
      </c>
      <c r="M14" s="43">
        <v>3000</v>
      </c>
    </row>
    <row r="15" spans="1:13" ht="38.25" customHeight="1">
      <c r="A15" s="68"/>
      <c r="B15" s="69"/>
      <c r="C15" s="69"/>
      <c r="D15" s="69"/>
      <c r="E15" s="69"/>
      <c r="F15" s="69"/>
      <c r="G15" s="69"/>
      <c r="H15" s="70">
        <f aca="true" t="shared" si="3" ref="H15:M15">SUM(H4:H14)</f>
        <v>4815000</v>
      </c>
      <c r="I15" s="28">
        <f>SUM(I4:I14)</f>
        <v>188000</v>
      </c>
      <c r="J15" s="28">
        <f>SUM(J4:J14)</f>
        <v>380000</v>
      </c>
      <c r="K15" s="28">
        <f t="shared" si="3"/>
        <v>188000</v>
      </c>
      <c r="L15" s="28">
        <f>SUM(L4:L14)</f>
        <v>94000</v>
      </c>
      <c r="M15" s="28">
        <f t="shared" si="3"/>
        <v>94000</v>
      </c>
    </row>
    <row r="16" spans="1:10" ht="24.75" customHeight="1">
      <c r="A16" s="94"/>
      <c r="B16" s="94"/>
      <c r="C16" s="94"/>
      <c r="D16" s="94"/>
      <c r="E16" s="94"/>
      <c r="F16" s="94"/>
      <c r="G16" s="94"/>
      <c r="H16" s="94"/>
      <c r="I16" s="94"/>
      <c r="J16" s="22"/>
    </row>
    <row r="17" spans="1:10" ht="24.75" customHeight="1">
      <c r="A17" s="94"/>
      <c r="B17" s="94"/>
      <c r="C17" s="94"/>
      <c r="D17" s="94"/>
      <c r="E17" s="94"/>
      <c r="F17" s="94"/>
      <c r="G17" s="94"/>
      <c r="H17" s="94"/>
      <c r="I17" s="94"/>
      <c r="J17" s="22"/>
    </row>
    <row r="18" spans="1:10" ht="24.75" customHeight="1">
      <c r="A18" s="94"/>
      <c r="B18" s="94"/>
      <c r="C18" s="94"/>
      <c r="D18" s="94"/>
      <c r="E18" s="94"/>
      <c r="F18" s="94"/>
      <c r="G18" s="94"/>
      <c r="H18" s="94"/>
      <c r="I18" s="94"/>
      <c r="J18" s="22"/>
    </row>
    <row r="19" spans="1:10" ht="24.75" customHeight="1">
      <c r="A19" s="94"/>
      <c r="B19" s="94"/>
      <c r="C19" s="94"/>
      <c r="D19" s="94"/>
      <c r="E19" s="94"/>
      <c r="F19" s="94"/>
      <c r="G19" s="94"/>
      <c r="H19" s="94"/>
      <c r="I19" s="94"/>
      <c r="J19" s="22"/>
    </row>
    <row r="20" spans="1:10" ht="24.75" customHeight="1">
      <c r="A20" s="27"/>
      <c r="B20" s="27"/>
      <c r="C20" s="27"/>
      <c r="D20" s="27"/>
      <c r="E20" s="27"/>
      <c r="F20" s="27"/>
      <c r="G20" s="27"/>
      <c r="H20" s="27"/>
      <c r="I20" s="27"/>
      <c r="J20" s="22"/>
    </row>
    <row r="21" spans="1:10" ht="24.75" customHeight="1">
      <c r="A21" s="94"/>
      <c r="B21" s="94"/>
      <c r="C21" s="94"/>
      <c r="D21" s="94"/>
      <c r="E21" s="94"/>
      <c r="F21" s="94"/>
      <c r="G21" s="94"/>
      <c r="H21" s="94"/>
      <c r="I21" s="94"/>
      <c r="J21" s="11"/>
    </row>
    <row r="22" spans="1:10" ht="24.75" customHeight="1">
      <c r="A22" s="94"/>
      <c r="B22" s="94"/>
      <c r="C22" s="94"/>
      <c r="D22" s="94"/>
      <c r="E22" s="94"/>
      <c r="F22" s="94"/>
      <c r="G22" s="94"/>
      <c r="H22" s="94"/>
      <c r="I22" s="94"/>
      <c r="J22" s="22"/>
    </row>
    <row r="23" spans="1:10" ht="24.75" customHeight="1">
      <c r="A23" s="94"/>
      <c r="B23" s="94"/>
      <c r="C23" s="94"/>
      <c r="D23" s="94"/>
      <c r="E23" s="94"/>
      <c r="F23" s="94"/>
      <c r="G23" s="94"/>
      <c r="H23" s="94"/>
      <c r="I23" s="94"/>
      <c r="J23" s="22"/>
    </row>
    <row r="24" spans="1:10" ht="24.75" customHeight="1">
      <c r="A24" s="94"/>
      <c r="B24" s="94"/>
      <c r="C24" s="94"/>
      <c r="D24" s="94"/>
      <c r="E24" s="94"/>
      <c r="F24" s="94"/>
      <c r="G24" s="94"/>
      <c r="H24" s="94"/>
      <c r="I24" s="94"/>
      <c r="J24" s="16"/>
    </row>
    <row r="25" spans="1:10" ht="24.75" customHeight="1">
      <c r="A25" s="94"/>
      <c r="B25" s="94"/>
      <c r="C25" s="94"/>
      <c r="D25" s="94"/>
      <c r="E25" s="94"/>
      <c r="F25" s="94"/>
      <c r="G25" s="94"/>
      <c r="H25" s="94"/>
      <c r="I25" s="94"/>
      <c r="J25" s="16"/>
    </row>
    <row r="26" spans="1:10" ht="24.75" customHeight="1">
      <c r="A26" s="95"/>
      <c r="B26" s="96"/>
      <c r="C26" s="96"/>
      <c r="D26" s="96"/>
      <c r="E26" s="96"/>
      <c r="F26" s="96"/>
      <c r="G26" s="97"/>
      <c r="H26" s="97"/>
      <c r="I26" s="97"/>
      <c r="J26" s="16"/>
    </row>
    <row r="27" spans="1:10" ht="27" customHeight="1">
      <c r="A27" s="13"/>
      <c r="B27" s="13"/>
      <c r="C27" s="13"/>
      <c r="D27" s="13"/>
      <c r="E27" s="13"/>
      <c r="F27" s="13"/>
      <c r="G27" s="13"/>
      <c r="H27" s="13"/>
      <c r="I27" s="4"/>
      <c r="J27" s="17"/>
    </row>
    <row r="28" spans="1:10" ht="16.5">
      <c r="A28" s="18"/>
      <c r="B28" s="10"/>
      <c r="C28" s="10"/>
      <c r="D28" s="10"/>
      <c r="E28" s="18"/>
      <c r="F28" s="18"/>
      <c r="G28" s="10"/>
      <c r="H28" s="10"/>
      <c r="I28" s="3"/>
      <c r="J28" s="3"/>
    </row>
    <row r="29" spans="1:8" ht="16.5">
      <c r="A29" s="18"/>
      <c r="B29" s="10"/>
      <c r="C29" s="10"/>
      <c r="D29" s="10"/>
      <c r="E29" s="18"/>
      <c r="F29" s="18"/>
      <c r="G29" s="10"/>
      <c r="H29" s="10"/>
    </row>
    <row r="30" spans="1:8" ht="31.5" customHeight="1">
      <c r="A30" s="7"/>
      <c r="B30" s="10"/>
      <c r="C30" s="5"/>
      <c r="D30" s="10"/>
      <c r="E30" s="10"/>
      <c r="F30" s="19"/>
      <c r="G30" s="12"/>
      <c r="H30" s="12"/>
    </row>
    <row r="31" spans="1:8" ht="31.5" customHeight="1">
      <c r="A31" s="7"/>
      <c r="B31" s="10"/>
      <c r="C31" s="5"/>
      <c r="D31" s="10"/>
      <c r="E31" s="10"/>
      <c r="F31" s="19"/>
      <c r="G31" s="12"/>
      <c r="H31" s="12"/>
    </row>
    <row r="32" spans="1:8" ht="31.5" customHeight="1">
      <c r="A32" s="7"/>
      <c r="B32" s="10"/>
      <c r="C32" s="5"/>
      <c r="D32" s="10"/>
      <c r="E32" s="10"/>
      <c r="F32" s="19"/>
      <c r="G32" s="12"/>
      <c r="H32" s="12"/>
    </row>
    <row r="33" spans="1:8" ht="31.5" customHeight="1">
      <c r="A33" s="7"/>
      <c r="B33" s="10"/>
      <c r="C33" s="5"/>
      <c r="D33" s="10"/>
      <c r="E33" s="10"/>
      <c r="F33" s="19"/>
      <c r="G33" s="12"/>
      <c r="H33" s="12"/>
    </row>
    <row r="34" spans="1:8" ht="31.5" customHeight="1">
      <c r="A34" s="10"/>
      <c r="B34" s="10"/>
      <c r="C34" s="5"/>
      <c r="D34" s="10"/>
      <c r="E34" s="10"/>
      <c r="F34" s="19"/>
      <c r="G34" s="12"/>
      <c r="H34" s="12"/>
    </row>
    <row r="35" spans="1:8" ht="31.5" customHeight="1">
      <c r="A35" s="10"/>
      <c r="B35" s="10"/>
      <c r="C35" s="5"/>
      <c r="D35" s="10"/>
      <c r="E35" s="18"/>
      <c r="F35" s="19"/>
      <c r="G35" s="12"/>
      <c r="H35" s="12"/>
    </row>
    <row r="36" spans="1:8" ht="31.5" customHeight="1">
      <c r="A36" s="10"/>
      <c r="B36" s="10"/>
      <c r="C36" s="5"/>
      <c r="D36" s="10"/>
      <c r="E36" s="10"/>
      <c r="F36" s="10"/>
      <c r="G36" s="12"/>
      <c r="H36" s="12"/>
    </row>
    <row r="37" spans="1:8" ht="31.5" customHeight="1">
      <c r="A37" s="10"/>
      <c r="B37" s="10"/>
      <c r="C37" s="5"/>
      <c r="D37" s="10"/>
      <c r="E37" s="18"/>
      <c r="F37" s="10"/>
      <c r="G37" s="12"/>
      <c r="H37" s="12"/>
    </row>
    <row r="38" spans="1:8" ht="31.5" customHeight="1">
      <c r="A38" s="10"/>
      <c r="B38" s="10"/>
      <c r="C38" s="5"/>
      <c r="D38" s="10"/>
      <c r="E38" s="10"/>
      <c r="F38" s="10"/>
      <c r="G38" s="12"/>
      <c r="H38" s="12"/>
    </row>
    <row r="39" spans="1:8" ht="31.5" customHeight="1">
      <c r="A39" s="8"/>
      <c r="B39" s="8"/>
      <c r="C39" s="8"/>
      <c r="D39" s="8"/>
      <c r="E39" s="8"/>
      <c r="F39" s="8"/>
      <c r="G39" s="12"/>
      <c r="H39" s="12"/>
    </row>
    <row r="40" spans="1:8" ht="31.5" customHeight="1">
      <c r="A40" s="2"/>
      <c r="B40" s="2"/>
      <c r="C40" s="2"/>
      <c r="D40" s="2"/>
      <c r="E40" s="2"/>
      <c r="F40" s="2"/>
      <c r="G40" s="12"/>
      <c r="H40" s="12"/>
    </row>
    <row r="41" spans="1:8" ht="31.5" customHeight="1">
      <c r="A41" s="2"/>
      <c r="B41" s="2"/>
      <c r="C41" s="2"/>
      <c r="D41" s="2"/>
      <c r="E41" s="2"/>
      <c r="F41" s="2"/>
      <c r="G41" s="12"/>
      <c r="H41" s="12"/>
    </row>
    <row r="42" spans="1:8" ht="31.5" customHeight="1">
      <c r="A42" s="10"/>
      <c r="B42" s="10"/>
      <c r="C42" s="10"/>
      <c r="D42" s="10"/>
      <c r="E42" s="10"/>
      <c r="F42" s="10"/>
      <c r="G42" s="12"/>
      <c r="H42" s="12"/>
    </row>
    <row r="43" spans="1:8" ht="31.5" customHeight="1">
      <c r="A43" s="8"/>
      <c r="B43" s="8"/>
      <c r="C43" s="8"/>
      <c r="D43" s="8"/>
      <c r="E43" s="8"/>
      <c r="F43" s="8"/>
      <c r="G43" s="9"/>
      <c r="H43" s="9"/>
    </row>
    <row r="44" spans="1:8" ht="31.5" customHeight="1">
      <c r="A44" s="15"/>
      <c r="B44" s="6"/>
      <c r="C44" s="6"/>
      <c r="D44" s="6"/>
      <c r="E44" s="6"/>
      <c r="F44" s="6"/>
      <c r="G44" s="2"/>
      <c r="H44" s="2"/>
    </row>
    <row r="45" spans="1:8" ht="31.5" customHeight="1">
      <c r="A45" s="10"/>
      <c r="B45" s="10"/>
      <c r="C45" s="10"/>
      <c r="D45" s="10"/>
      <c r="E45" s="10"/>
      <c r="F45" s="10"/>
      <c r="G45" s="2"/>
      <c r="H45" s="2"/>
    </row>
    <row r="46" spans="1:8" ht="31.5" customHeight="1">
      <c r="A46" s="10"/>
      <c r="B46" s="10"/>
      <c r="C46" s="10"/>
      <c r="D46" s="10"/>
      <c r="E46" s="10"/>
      <c r="F46" s="10"/>
      <c r="G46" s="2"/>
      <c r="H46" s="2"/>
    </row>
    <row r="47" spans="1:8" ht="31.5" customHeight="1">
      <c r="A47" s="10"/>
      <c r="B47" s="10"/>
      <c r="C47" s="10"/>
      <c r="D47" s="10"/>
      <c r="E47" s="10"/>
      <c r="F47" s="10"/>
      <c r="G47" s="8"/>
      <c r="H47" s="8"/>
    </row>
    <row r="48" spans="1:8" ht="31.5" customHeight="1">
      <c r="A48" s="14"/>
      <c r="B48" s="14"/>
      <c r="C48" s="14"/>
      <c r="D48" s="14"/>
      <c r="E48" s="14"/>
      <c r="F48" s="14"/>
      <c r="G48" s="2"/>
      <c r="H48" s="2"/>
    </row>
    <row r="49" spans="1:8" ht="31.5" customHeight="1">
      <c r="A49" s="10"/>
      <c r="B49" s="1"/>
      <c r="C49" s="1"/>
      <c r="D49" s="1"/>
      <c r="E49" s="1"/>
      <c r="F49" s="1"/>
      <c r="G49" s="2"/>
      <c r="H49" s="2"/>
    </row>
    <row r="50" spans="1:8" ht="31.5" customHeight="1">
      <c r="A50" s="10"/>
      <c r="B50" s="1"/>
      <c r="C50" s="1"/>
      <c r="D50" s="1"/>
      <c r="E50" s="1"/>
      <c r="F50" s="1"/>
      <c r="G50" s="8"/>
      <c r="H50" s="8"/>
    </row>
    <row r="51" spans="1:8" ht="31.5" customHeight="1">
      <c r="A51" s="10"/>
      <c r="B51" s="1"/>
      <c r="C51" s="1"/>
      <c r="D51" s="1"/>
      <c r="E51" s="1"/>
      <c r="F51" s="1"/>
      <c r="G51" s="8"/>
      <c r="H51" s="8"/>
    </row>
    <row r="52" spans="1:8" ht="16.5">
      <c r="A52" s="4"/>
      <c r="B52" s="4"/>
      <c r="C52" s="4"/>
      <c r="D52" s="4"/>
      <c r="E52" s="4"/>
      <c r="F52" s="4"/>
      <c r="G52" s="4"/>
      <c r="H52" s="4"/>
    </row>
    <row r="53" spans="1:9" ht="28.5" customHeight="1">
      <c r="A53" s="13"/>
      <c r="B53" s="13"/>
      <c r="C53" s="13"/>
      <c r="D53" s="13"/>
      <c r="E53" s="13"/>
      <c r="F53" s="13"/>
      <c r="G53" s="13"/>
      <c r="H53" s="13"/>
      <c r="I53" s="20"/>
    </row>
    <row r="54" spans="1:8" ht="16.5">
      <c r="A54" s="18"/>
      <c r="B54" s="10"/>
      <c r="C54" s="10"/>
      <c r="D54" s="10"/>
      <c r="E54" s="18"/>
      <c r="F54" s="18"/>
      <c r="G54" s="10"/>
      <c r="H54" s="10"/>
    </row>
    <row r="55" spans="1:8" ht="16.5">
      <c r="A55" s="18"/>
      <c r="B55" s="10"/>
      <c r="C55" s="10"/>
      <c r="D55" s="10"/>
      <c r="E55" s="18"/>
      <c r="F55" s="18"/>
      <c r="G55" s="10"/>
      <c r="H55" s="10"/>
    </row>
    <row r="56" spans="1:8" ht="31.5" customHeight="1">
      <c r="A56" s="7"/>
      <c r="B56" s="10"/>
      <c r="C56" s="5"/>
      <c r="D56" s="10"/>
      <c r="E56" s="10"/>
      <c r="F56" s="19"/>
      <c r="G56" s="12"/>
      <c r="H56" s="12"/>
    </row>
    <row r="57" spans="1:8" ht="31.5" customHeight="1">
      <c r="A57" s="7"/>
      <c r="B57" s="10"/>
      <c r="C57" s="5"/>
      <c r="D57" s="10"/>
      <c r="E57" s="10"/>
      <c r="F57" s="19"/>
      <c r="G57" s="12"/>
      <c r="H57" s="12"/>
    </row>
    <row r="58" spans="1:8" ht="31.5" customHeight="1">
      <c r="A58" s="7"/>
      <c r="B58" s="10"/>
      <c r="C58" s="5"/>
      <c r="D58" s="10"/>
      <c r="E58" s="10"/>
      <c r="F58" s="19"/>
      <c r="G58" s="12"/>
      <c r="H58" s="12"/>
    </row>
    <row r="59" spans="1:8" ht="31.5" customHeight="1">
      <c r="A59" s="7"/>
      <c r="B59" s="10"/>
      <c r="C59" s="5"/>
      <c r="D59" s="10"/>
      <c r="E59" s="10"/>
      <c r="F59" s="19"/>
      <c r="G59" s="12"/>
      <c r="H59" s="12"/>
    </row>
    <row r="60" spans="1:8" ht="31.5" customHeight="1">
      <c r="A60" s="10"/>
      <c r="B60" s="10"/>
      <c r="C60" s="5"/>
      <c r="D60" s="10"/>
      <c r="E60" s="10"/>
      <c r="F60" s="19"/>
      <c r="G60" s="12"/>
      <c r="H60" s="12"/>
    </row>
    <row r="61" spans="1:8" ht="31.5" customHeight="1">
      <c r="A61" s="10"/>
      <c r="B61" s="10"/>
      <c r="C61" s="5"/>
      <c r="D61" s="10"/>
      <c r="E61" s="18"/>
      <c r="F61" s="19"/>
      <c r="G61" s="12"/>
      <c r="H61" s="12"/>
    </row>
    <row r="62" spans="1:8" ht="31.5" customHeight="1">
      <c r="A62" s="10"/>
      <c r="B62" s="10"/>
      <c r="C62" s="5"/>
      <c r="D62" s="10"/>
      <c r="E62" s="10"/>
      <c r="F62" s="10"/>
      <c r="G62" s="12"/>
      <c r="H62" s="12"/>
    </row>
    <row r="63" spans="1:8" ht="31.5" customHeight="1">
      <c r="A63" s="10"/>
      <c r="B63" s="10"/>
      <c r="C63" s="5"/>
      <c r="D63" s="10"/>
      <c r="E63" s="18"/>
      <c r="F63" s="10"/>
      <c r="G63" s="12"/>
      <c r="H63" s="12"/>
    </row>
    <row r="64" spans="1:8" ht="31.5" customHeight="1">
      <c r="A64" s="10"/>
      <c r="B64" s="10"/>
      <c r="C64" s="5"/>
      <c r="D64" s="10"/>
      <c r="E64" s="10"/>
      <c r="F64" s="10"/>
      <c r="G64" s="12"/>
      <c r="H64" s="12"/>
    </row>
    <row r="65" spans="1:8" ht="31.5" customHeight="1">
      <c r="A65" s="8"/>
      <c r="B65" s="8"/>
      <c r="C65" s="8"/>
      <c r="D65" s="8"/>
      <c r="E65" s="8"/>
      <c r="F65" s="8"/>
      <c r="G65" s="12"/>
      <c r="H65" s="12"/>
    </row>
    <row r="66" spans="1:8" ht="31.5" customHeight="1">
      <c r="A66" s="2"/>
      <c r="B66" s="2"/>
      <c r="C66" s="2"/>
      <c r="D66" s="2"/>
      <c r="E66" s="2"/>
      <c r="F66" s="2"/>
      <c r="G66" s="12"/>
      <c r="H66" s="12"/>
    </row>
    <row r="67" spans="1:8" ht="31.5" customHeight="1">
      <c r="A67" s="2"/>
      <c r="B67" s="2"/>
      <c r="C67" s="2"/>
      <c r="D67" s="2"/>
      <c r="E67" s="2"/>
      <c r="F67" s="2"/>
      <c r="G67" s="12"/>
      <c r="H67" s="12"/>
    </row>
    <row r="68" spans="1:8" ht="31.5" customHeight="1">
      <c r="A68" s="10"/>
      <c r="B68" s="10"/>
      <c r="C68" s="10"/>
      <c r="D68" s="10"/>
      <c r="E68" s="10"/>
      <c r="F68" s="10"/>
      <c r="G68" s="12"/>
      <c r="H68" s="12"/>
    </row>
    <row r="69" spans="1:8" ht="31.5" customHeight="1">
      <c r="A69" s="8"/>
      <c r="B69" s="8"/>
      <c r="C69" s="8"/>
      <c r="D69" s="8"/>
      <c r="E69" s="8"/>
      <c r="F69" s="8"/>
      <c r="G69" s="9"/>
      <c r="H69" s="9"/>
    </row>
    <row r="70" spans="1:8" ht="31.5" customHeight="1">
      <c r="A70" s="15"/>
      <c r="B70" s="6"/>
      <c r="C70" s="6"/>
      <c r="D70" s="6"/>
      <c r="E70" s="6"/>
      <c r="F70" s="6"/>
      <c r="G70" s="2"/>
      <c r="H70" s="2"/>
    </row>
    <row r="71" spans="1:8" ht="31.5" customHeight="1">
      <c r="A71" s="10"/>
      <c r="B71" s="10"/>
      <c r="C71" s="10"/>
      <c r="D71" s="10"/>
      <c r="E71" s="10"/>
      <c r="F71" s="10"/>
      <c r="G71" s="2"/>
      <c r="H71" s="2"/>
    </row>
    <row r="72" spans="1:8" ht="31.5" customHeight="1">
      <c r="A72" s="10"/>
      <c r="B72" s="10"/>
      <c r="C72" s="10"/>
      <c r="D72" s="10"/>
      <c r="E72" s="10"/>
      <c r="F72" s="10"/>
      <c r="G72" s="2"/>
      <c r="H72" s="2"/>
    </row>
    <row r="73" spans="1:8" ht="31.5" customHeight="1">
      <c r="A73" s="10"/>
      <c r="B73" s="10"/>
      <c r="C73" s="10"/>
      <c r="D73" s="10"/>
      <c r="E73" s="10"/>
      <c r="F73" s="10"/>
      <c r="G73" s="8"/>
      <c r="H73" s="8"/>
    </row>
    <row r="74" spans="1:8" ht="31.5" customHeight="1">
      <c r="A74" s="14"/>
      <c r="B74" s="14"/>
      <c r="C74" s="14"/>
      <c r="D74" s="14"/>
      <c r="E74" s="14"/>
      <c r="F74" s="14"/>
      <c r="G74" s="2"/>
      <c r="H74" s="2"/>
    </row>
    <row r="75" spans="1:8" ht="31.5" customHeight="1">
      <c r="A75" s="10"/>
      <c r="B75" s="1"/>
      <c r="C75" s="1"/>
      <c r="D75" s="1"/>
      <c r="E75" s="1"/>
      <c r="F75" s="1"/>
      <c r="G75" s="2"/>
      <c r="H75" s="2"/>
    </row>
    <row r="76" spans="1:8" ht="31.5" customHeight="1">
      <c r="A76" s="10"/>
      <c r="B76" s="1"/>
      <c r="C76" s="1"/>
      <c r="D76" s="1"/>
      <c r="E76" s="1"/>
      <c r="F76" s="1"/>
      <c r="G76" s="8"/>
      <c r="H76" s="8"/>
    </row>
    <row r="77" spans="1:8" ht="31.5" customHeight="1">
      <c r="A77" s="10"/>
      <c r="B77" s="1"/>
      <c r="C77" s="1"/>
      <c r="D77" s="1"/>
      <c r="E77" s="1"/>
      <c r="F77" s="1"/>
      <c r="G77" s="8"/>
      <c r="H77" s="8"/>
    </row>
  </sheetData>
  <sheetProtection/>
  <mergeCells count="23">
    <mergeCell ref="A1:N1"/>
    <mergeCell ref="B7:C7"/>
    <mergeCell ref="B3:C3"/>
    <mergeCell ref="B5:C5"/>
    <mergeCell ref="B4:C4"/>
    <mergeCell ref="A16:I16"/>
    <mergeCell ref="B6:C6"/>
    <mergeCell ref="A17:I17"/>
    <mergeCell ref="A18:I18"/>
    <mergeCell ref="B8:C8"/>
    <mergeCell ref="B13:C13"/>
    <mergeCell ref="B9:C9"/>
    <mergeCell ref="B10:C10"/>
    <mergeCell ref="B14:C14"/>
    <mergeCell ref="B11:C11"/>
    <mergeCell ref="B12:C12"/>
    <mergeCell ref="A23:I23"/>
    <mergeCell ref="A24:I24"/>
    <mergeCell ref="A25:I25"/>
    <mergeCell ref="A26:I26"/>
    <mergeCell ref="A21:I21"/>
    <mergeCell ref="A19:I19"/>
    <mergeCell ref="A22:I22"/>
  </mergeCells>
  <printOptions horizontalCentered="1"/>
  <pageMargins left="0.49" right="0.4" top="0.6"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76"/>
  <sheetViews>
    <sheetView zoomScalePageLayoutView="0" workbookViewId="0" topLeftCell="A1">
      <selection activeCell="J10" sqref="J10"/>
    </sheetView>
  </sheetViews>
  <sheetFormatPr defaultColWidth="9.00390625" defaultRowHeight="16.5"/>
  <cols>
    <col min="1" max="1" width="3.625" style="0" customWidth="1"/>
    <col min="2" max="2" width="6.25390625" style="0" customWidth="1"/>
    <col min="3" max="3" width="7.875" style="0" customWidth="1"/>
    <col min="4" max="4" width="8.50390625" style="0" hidden="1" customWidth="1"/>
    <col min="5" max="5" width="3.00390625" style="0" hidden="1" customWidth="1"/>
    <col min="6" max="6" width="6.25390625" style="0" customWidth="1"/>
    <col min="7" max="7" width="8.625" style="0" hidden="1" customWidth="1"/>
    <col min="8" max="8" width="10.25390625" style="0" hidden="1" customWidth="1"/>
    <col min="9" max="9" width="15.00390625" style="0" customWidth="1"/>
    <col min="10" max="10" width="14.375" style="0" customWidth="1"/>
    <col min="11" max="11" width="2.125" style="0" hidden="1" customWidth="1"/>
    <col min="12" max="12" width="19.375" style="0" customWidth="1"/>
    <col min="13" max="13" width="21.50390625" style="0" customWidth="1"/>
    <col min="14" max="14" width="18.875" style="0" customWidth="1"/>
    <col min="16" max="16" width="11.625" style="0" customWidth="1"/>
  </cols>
  <sheetData>
    <row r="1" spans="1:16" ht="33.75" customHeight="1">
      <c r="A1" s="100" t="s">
        <v>92</v>
      </c>
      <c r="B1" s="100"/>
      <c r="C1" s="100"/>
      <c r="D1" s="100"/>
      <c r="E1" s="100"/>
      <c r="F1" s="100"/>
      <c r="G1" s="100"/>
      <c r="H1" s="100"/>
      <c r="I1" s="100"/>
      <c r="J1" s="100"/>
      <c r="K1" s="100"/>
      <c r="L1" s="100"/>
      <c r="M1" s="100"/>
      <c r="N1" s="100"/>
      <c r="O1" s="100"/>
      <c r="P1" s="29"/>
    </row>
    <row r="2" spans="1:11" ht="28.5" customHeight="1">
      <c r="A2" s="23"/>
      <c r="B2" s="24"/>
      <c r="C2" s="24"/>
      <c r="D2" s="24"/>
      <c r="E2" s="24"/>
      <c r="F2" s="24"/>
      <c r="G2" s="24"/>
      <c r="H2" s="24"/>
      <c r="I2" s="24"/>
      <c r="J2" s="24"/>
      <c r="K2" s="21"/>
    </row>
    <row r="3" spans="1:14" ht="52.5" customHeight="1">
      <c r="A3" s="25" t="s">
        <v>0</v>
      </c>
      <c r="B3" s="101" t="s">
        <v>1</v>
      </c>
      <c r="C3" s="101"/>
      <c r="D3" s="101" t="s">
        <v>5</v>
      </c>
      <c r="E3" s="102"/>
      <c r="F3" s="26" t="s">
        <v>6</v>
      </c>
      <c r="G3" s="26" t="s">
        <v>11</v>
      </c>
      <c r="H3" s="25" t="s">
        <v>12</v>
      </c>
      <c r="I3" s="25" t="s">
        <v>21</v>
      </c>
      <c r="J3" s="26" t="s">
        <v>4</v>
      </c>
      <c r="K3" s="76" t="s">
        <v>22</v>
      </c>
      <c r="L3" s="39" t="s">
        <v>31</v>
      </c>
      <c r="M3" s="39" t="s">
        <v>32</v>
      </c>
      <c r="N3" s="39" t="s">
        <v>33</v>
      </c>
    </row>
    <row r="4" spans="1:14" ht="36.75" customHeight="1">
      <c r="A4" s="25">
        <v>1</v>
      </c>
      <c r="B4" s="103" t="s">
        <v>78</v>
      </c>
      <c r="C4" s="103"/>
      <c r="D4" s="104" t="s">
        <v>23</v>
      </c>
      <c r="E4" s="104"/>
      <c r="F4" s="25" t="s">
        <v>7</v>
      </c>
      <c r="G4" s="30">
        <v>83</v>
      </c>
      <c r="H4" s="30">
        <v>13400</v>
      </c>
      <c r="I4" s="30">
        <f aca="true" t="shared" si="0" ref="I4:I9">G4*H4</f>
        <v>1112200</v>
      </c>
      <c r="J4" s="31">
        <v>44000</v>
      </c>
      <c r="K4" s="30">
        <v>88000</v>
      </c>
      <c r="L4" s="42">
        <f aca="true" t="shared" si="1" ref="L4:L9">K4*50%</f>
        <v>44000</v>
      </c>
      <c r="M4" s="43">
        <f aca="true" t="shared" si="2" ref="M4:M9">L4/2</f>
        <v>22000</v>
      </c>
      <c r="N4" s="43">
        <v>22000</v>
      </c>
    </row>
    <row r="5" spans="1:14" ht="38.25" customHeight="1">
      <c r="A5" s="25">
        <v>2</v>
      </c>
      <c r="B5" s="103" t="s">
        <v>79</v>
      </c>
      <c r="C5" s="103"/>
      <c r="D5" s="104" t="s">
        <v>24</v>
      </c>
      <c r="E5" s="104"/>
      <c r="F5" s="25" t="s">
        <v>7</v>
      </c>
      <c r="G5" s="30">
        <v>76</v>
      </c>
      <c r="H5" s="30">
        <v>6700</v>
      </c>
      <c r="I5" s="30">
        <f t="shared" si="0"/>
        <v>509200</v>
      </c>
      <c r="J5" s="31">
        <v>20000</v>
      </c>
      <c r="K5" s="30">
        <v>40000</v>
      </c>
      <c r="L5" s="42">
        <f t="shared" si="1"/>
        <v>20000</v>
      </c>
      <c r="M5" s="43">
        <f t="shared" si="2"/>
        <v>10000</v>
      </c>
      <c r="N5" s="43">
        <v>10000</v>
      </c>
    </row>
    <row r="6" spans="1:14" ht="39.75" customHeight="1">
      <c r="A6" s="25">
        <v>3</v>
      </c>
      <c r="B6" s="103" t="s">
        <v>80</v>
      </c>
      <c r="C6" s="103"/>
      <c r="D6" s="104" t="s">
        <v>25</v>
      </c>
      <c r="E6" s="104"/>
      <c r="F6" s="25" t="s">
        <v>7</v>
      </c>
      <c r="G6" s="30">
        <v>112</v>
      </c>
      <c r="H6" s="30">
        <v>3900</v>
      </c>
      <c r="I6" s="30">
        <f t="shared" si="0"/>
        <v>436800</v>
      </c>
      <c r="J6" s="31">
        <v>17000</v>
      </c>
      <c r="K6" s="30">
        <v>34000</v>
      </c>
      <c r="L6" s="42">
        <f t="shared" si="1"/>
        <v>17000</v>
      </c>
      <c r="M6" s="43">
        <f t="shared" si="2"/>
        <v>8500</v>
      </c>
      <c r="N6" s="43">
        <v>8500</v>
      </c>
    </row>
    <row r="7" spans="1:14" ht="38.25" customHeight="1">
      <c r="A7" s="25">
        <v>4</v>
      </c>
      <c r="B7" s="103" t="s">
        <v>81</v>
      </c>
      <c r="C7" s="103"/>
      <c r="D7" s="104" t="s">
        <v>26</v>
      </c>
      <c r="E7" s="104"/>
      <c r="F7" s="25" t="s">
        <v>7</v>
      </c>
      <c r="G7" s="30">
        <v>84</v>
      </c>
      <c r="H7" s="30">
        <v>7800</v>
      </c>
      <c r="I7" s="30">
        <f t="shared" si="0"/>
        <v>655200</v>
      </c>
      <c r="J7" s="31">
        <v>26000</v>
      </c>
      <c r="K7" s="30">
        <v>52000</v>
      </c>
      <c r="L7" s="42">
        <f t="shared" si="1"/>
        <v>26000</v>
      </c>
      <c r="M7" s="43">
        <f t="shared" si="2"/>
        <v>13000</v>
      </c>
      <c r="N7" s="43">
        <v>13000</v>
      </c>
    </row>
    <row r="8" spans="1:14" ht="36.75" customHeight="1">
      <c r="A8" s="25">
        <v>5</v>
      </c>
      <c r="B8" s="103" t="s">
        <v>82</v>
      </c>
      <c r="C8" s="103"/>
      <c r="D8" s="104" t="s">
        <v>27</v>
      </c>
      <c r="E8" s="104"/>
      <c r="F8" s="25" t="s">
        <v>7</v>
      </c>
      <c r="G8" s="30">
        <v>132</v>
      </c>
      <c r="H8" s="30">
        <v>600</v>
      </c>
      <c r="I8" s="30">
        <f t="shared" si="0"/>
        <v>79200</v>
      </c>
      <c r="J8" s="31">
        <v>3000</v>
      </c>
      <c r="K8" s="30">
        <v>6000</v>
      </c>
      <c r="L8" s="42">
        <f t="shared" si="1"/>
        <v>3000</v>
      </c>
      <c r="M8" s="43">
        <f t="shared" si="2"/>
        <v>1500</v>
      </c>
      <c r="N8" s="43">
        <v>1500</v>
      </c>
    </row>
    <row r="9" spans="1:14" ht="42.75" customHeight="1">
      <c r="A9" s="26">
        <v>6</v>
      </c>
      <c r="B9" s="103" t="s">
        <v>83</v>
      </c>
      <c r="C9" s="103"/>
      <c r="D9" s="104" t="s">
        <v>28</v>
      </c>
      <c r="E9" s="104"/>
      <c r="F9" s="25" t="s">
        <v>7</v>
      </c>
      <c r="G9" s="30">
        <v>98</v>
      </c>
      <c r="H9" s="30">
        <v>1800</v>
      </c>
      <c r="I9" s="30">
        <f t="shared" si="0"/>
        <v>176400</v>
      </c>
      <c r="J9" s="31">
        <v>7000</v>
      </c>
      <c r="K9" s="30">
        <v>14000</v>
      </c>
      <c r="L9" s="42">
        <f t="shared" si="1"/>
        <v>7000</v>
      </c>
      <c r="M9" s="43">
        <f t="shared" si="2"/>
        <v>3500</v>
      </c>
      <c r="N9" s="43">
        <v>3500</v>
      </c>
    </row>
    <row r="10" spans="1:14" ht="31.5" customHeight="1">
      <c r="A10" s="68"/>
      <c r="B10" s="69"/>
      <c r="C10" s="69"/>
      <c r="D10" s="69"/>
      <c r="E10" s="69"/>
      <c r="F10" s="69"/>
      <c r="G10" s="69"/>
      <c r="H10" s="69"/>
      <c r="I10" s="70">
        <f aca="true" t="shared" si="3" ref="I10:N10">SUM(I4:I9)</f>
        <v>2969000</v>
      </c>
      <c r="J10" s="28">
        <f t="shared" si="3"/>
        <v>117000</v>
      </c>
      <c r="K10" s="28">
        <f t="shared" si="3"/>
        <v>234000</v>
      </c>
      <c r="L10" s="28">
        <f t="shared" si="3"/>
        <v>117000</v>
      </c>
      <c r="M10" s="28">
        <f t="shared" si="3"/>
        <v>58500</v>
      </c>
      <c r="N10" s="28">
        <f t="shared" si="3"/>
        <v>58500</v>
      </c>
    </row>
    <row r="11" spans="1:11" ht="24.75" customHeight="1">
      <c r="A11" s="94"/>
      <c r="B11" s="94"/>
      <c r="C11" s="94"/>
      <c r="D11" s="94"/>
      <c r="E11" s="94"/>
      <c r="F11" s="94"/>
      <c r="G11" s="94"/>
      <c r="H11" s="94"/>
      <c r="I11" s="94"/>
      <c r="J11" s="94"/>
      <c r="K11" s="11"/>
    </row>
    <row r="12" spans="1:11" ht="24.75" customHeight="1">
      <c r="A12" s="94"/>
      <c r="B12" s="94"/>
      <c r="C12" s="94"/>
      <c r="D12" s="94"/>
      <c r="E12" s="94"/>
      <c r="F12" s="94"/>
      <c r="G12" s="94"/>
      <c r="H12" s="94"/>
      <c r="I12" s="94"/>
      <c r="J12" s="94"/>
      <c r="K12" s="3"/>
    </row>
    <row r="13" spans="1:11" ht="24.75" customHeight="1">
      <c r="A13" s="94"/>
      <c r="B13" s="94"/>
      <c r="C13" s="94"/>
      <c r="D13" s="94"/>
      <c r="E13" s="94"/>
      <c r="F13" s="94"/>
      <c r="G13" s="94"/>
      <c r="H13" s="94"/>
      <c r="I13" s="94"/>
      <c r="J13" s="94"/>
      <c r="K13" s="22"/>
    </row>
    <row r="14" spans="1:11" ht="24.75" customHeight="1">
      <c r="A14" s="94"/>
      <c r="B14" s="94"/>
      <c r="C14" s="94"/>
      <c r="D14" s="94"/>
      <c r="E14" s="94"/>
      <c r="F14" s="94"/>
      <c r="G14" s="94"/>
      <c r="H14" s="94"/>
      <c r="I14" s="94"/>
      <c r="J14" s="94"/>
      <c r="K14" s="22"/>
    </row>
    <row r="15" spans="1:11" ht="24.75" customHeight="1">
      <c r="A15" s="94"/>
      <c r="B15" s="94"/>
      <c r="C15" s="94"/>
      <c r="D15" s="94"/>
      <c r="E15" s="94"/>
      <c r="F15" s="94"/>
      <c r="G15" s="94"/>
      <c r="H15" s="94"/>
      <c r="I15" s="94"/>
      <c r="J15" s="94"/>
      <c r="K15" s="22"/>
    </row>
    <row r="16" spans="1:11" ht="24.75" customHeight="1">
      <c r="A16" s="94"/>
      <c r="B16" s="94"/>
      <c r="C16" s="94"/>
      <c r="D16" s="94"/>
      <c r="E16" s="94"/>
      <c r="F16" s="94"/>
      <c r="G16" s="94"/>
      <c r="H16" s="94"/>
      <c r="I16" s="94"/>
      <c r="J16" s="94"/>
      <c r="K16" s="22"/>
    </row>
    <row r="17" spans="1:11" ht="24.75" customHeight="1">
      <c r="A17" s="94"/>
      <c r="B17" s="94"/>
      <c r="C17" s="94"/>
      <c r="D17" s="94"/>
      <c r="E17" s="94"/>
      <c r="F17" s="94"/>
      <c r="G17" s="94"/>
      <c r="H17" s="94"/>
      <c r="I17" s="94"/>
      <c r="J17" s="94"/>
      <c r="K17" s="22"/>
    </row>
    <row r="18" spans="1:11" ht="24.75" customHeight="1">
      <c r="A18" s="94"/>
      <c r="B18" s="94"/>
      <c r="C18" s="94"/>
      <c r="D18" s="94"/>
      <c r="E18" s="94"/>
      <c r="F18" s="94"/>
      <c r="G18" s="94"/>
      <c r="H18" s="94"/>
      <c r="I18" s="94"/>
      <c r="J18" s="94"/>
      <c r="K18" s="22"/>
    </row>
    <row r="19" spans="1:11" ht="24.75" customHeight="1">
      <c r="A19" s="27"/>
      <c r="B19" s="27"/>
      <c r="C19" s="27"/>
      <c r="D19" s="27"/>
      <c r="E19" s="27"/>
      <c r="F19" s="27"/>
      <c r="G19" s="27"/>
      <c r="H19" s="27"/>
      <c r="I19" s="27"/>
      <c r="J19" s="27"/>
      <c r="K19" s="22"/>
    </row>
    <row r="20" spans="1:11" ht="24.75" customHeight="1">
      <c r="A20" s="94"/>
      <c r="B20" s="94"/>
      <c r="C20" s="94"/>
      <c r="D20" s="94"/>
      <c r="E20" s="94"/>
      <c r="F20" s="94"/>
      <c r="G20" s="94"/>
      <c r="H20" s="94"/>
      <c r="I20" s="94"/>
      <c r="J20" s="94"/>
      <c r="K20" s="11"/>
    </row>
    <row r="21" spans="1:11" ht="24.75" customHeight="1">
      <c r="A21" s="94"/>
      <c r="B21" s="94"/>
      <c r="C21" s="94"/>
      <c r="D21" s="94"/>
      <c r="E21" s="94"/>
      <c r="F21" s="94"/>
      <c r="G21" s="94"/>
      <c r="H21" s="94"/>
      <c r="I21" s="94"/>
      <c r="J21" s="94"/>
      <c r="K21" s="22"/>
    </row>
    <row r="22" spans="1:11" ht="24.75" customHeight="1">
      <c r="A22" s="94"/>
      <c r="B22" s="94"/>
      <c r="C22" s="94"/>
      <c r="D22" s="94"/>
      <c r="E22" s="94"/>
      <c r="F22" s="94"/>
      <c r="G22" s="94"/>
      <c r="H22" s="94"/>
      <c r="I22" s="94"/>
      <c r="J22" s="94"/>
      <c r="K22" s="22"/>
    </row>
    <row r="23" spans="1:11" ht="24.75" customHeight="1">
      <c r="A23" s="94"/>
      <c r="B23" s="94"/>
      <c r="C23" s="94"/>
      <c r="D23" s="94"/>
      <c r="E23" s="94"/>
      <c r="F23" s="94"/>
      <c r="G23" s="94"/>
      <c r="H23" s="94"/>
      <c r="I23" s="94"/>
      <c r="J23" s="94"/>
      <c r="K23" s="16"/>
    </row>
    <row r="24" spans="1:11" ht="24.75" customHeight="1">
      <c r="A24" s="94"/>
      <c r="B24" s="94"/>
      <c r="C24" s="94"/>
      <c r="D24" s="94"/>
      <c r="E24" s="94"/>
      <c r="F24" s="94"/>
      <c r="G24" s="94"/>
      <c r="H24" s="94"/>
      <c r="I24" s="94"/>
      <c r="J24" s="94"/>
      <c r="K24" s="16"/>
    </row>
    <row r="25" spans="1:11" ht="24.75" customHeight="1">
      <c r="A25" s="96"/>
      <c r="B25" s="96"/>
      <c r="C25" s="96"/>
      <c r="D25" s="96"/>
      <c r="E25" s="96"/>
      <c r="F25" s="96"/>
      <c r="G25" s="96"/>
      <c r="H25" s="97"/>
      <c r="I25" s="97"/>
      <c r="J25" s="97"/>
      <c r="K25" s="16"/>
    </row>
    <row r="26" spans="1:11" ht="27" customHeight="1">
      <c r="A26" s="13"/>
      <c r="B26" s="13"/>
      <c r="C26" s="13"/>
      <c r="D26" s="13"/>
      <c r="E26" s="13"/>
      <c r="F26" s="13"/>
      <c r="G26" s="13"/>
      <c r="H26" s="13"/>
      <c r="I26" s="13"/>
      <c r="J26" s="4"/>
      <c r="K26" s="17"/>
    </row>
    <row r="27" spans="1:11" ht="16.5">
      <c r="A27" s="18"/>
      <c r="B27" s="10"/>
      <c r="C27" s="10"/>
      <c r="D27" s="10"/>
      <c r="E27" s="18"/>
      <c r="F27" s="18"/>
      <c r="G27" s="18"/>
      <c r="H27" s="10"/>
      <c r="I27" s="10"/>
      <c r="J27" s="3"/>
      <c r="K27" s="3"/>
    </row>
    <row r="28" spans="1:9" ht="16.5">
      <c r="A28" s="18"/>
      <c r="B28" s="10"/>
      <c r="C28" s="10"/>
      <c r="D28" s="10"/>
      <c r="E28" s="18"/>
      <c r="F28" s="18"/>
      <c r="G28" s="18"/>
      <c r="H28" s="10"/>
      <c r="I28" s="10"/>
    </row>
    <row r="29" spans="1:9" ht="31.5" customHeight="1">
      <c r="A29" s="7"/>
      <c r="B29" s="10"/>
      <c r="C29" s="5"/>
      <c r="D29" s="10"/>
      <c r="E29" s="19"/>
      <c r="F29" s="10"/>
      <c r="G29" s="19"/>
      <c r="H29" s="12"/>
      <c r="I29" s="12"/>
    </row>
    <row r="30" spans="1:9" ht="31.5" customHeight="1">
      <c r="A30" s="7"/>
      <c r="B30" s="10"/>
      <c r="C30" s="5"/>
      <c r="D30" s="10"/>
      <c r="E30" s="19"/>
      <c r="F30" s="10"/>
      <c r="G30" s="19"/>
      <c r="H30" s="12"/>
      <c r="I30" s="12"/>
    </row>
    <row r="31" spans="1:9" ht="31.5" customHeight="1">
      <c r="A31" s="7"/>
      <c r="B31" s="10"/>
      <c r="C31" s="5"/>
      <c r="D31" s="10"/>
      <c r="E31" s="19"/>
      <c r="F31" s="10"/>
      <c r="G31" s="19"/>
      <c r="H31" s="12"/>
      <c r="I31" s="12"/>
    </row>
    <row r="32" spans="1:9" ht="31.5" customHeight="1">
      <c r="A32" s="7"/>
      <c r="B32" s="10"/>
      <c r="C32" s="5"/>
      <c r="D32" s="10"/>
      <c r="E32" s="19"/>
      <c r="F32" s="10"/>
      <c r="G32" s="19"/>
      <c r="H32" s="12"/>
      <c r="I32" s="12"/>
    </row>
    <row r="33" spans="1:9" ht="31.5" customHeight="1">
      <c r="A33" s="10"/>
      <c r="B33" s="10"/>
      <c r="C33" s="5"/>
      <c r="D33" s="10"/>
      <c r="E33" s="19"/>
      <c r="F33" s="10"/>
      <c r="G33" s="19"/>
      <c r="H33" s="12"/>
      <c r="I33" s="12"/>
    </row>
    <row r="34" spans="1:9" ht="31.5" customHeight="1">
      <c r="A34" s="10"/>
      <c r="B34" s="10"/>
      <c r="C34" s="5"/>
      <c r="D34" s="10"/>
      <c r="E34" s="19"/>
      <c r="F34" s="18"/>
      <c r="G34" s="19"/>
      <c r="H34" s="12"/>
      <c r="I34" s="12"/>
    </row>
    <row r="35" spans="1:9" ht="31.5" customHeight="1">
      <c r="A35" s="10"/>
      <c r="B35" s="10"/>
      <c r="C35" s="5"/>
      <c r="D35" s="10"/>
      <c r="E35" s="19"/>
      <c r="F35" s="10"/>
      <c r="G35" s="10"/>
      <c r="H35" s="12"/>
      <c r="I35" s="12"/>
    </row>
    <row r="36" spans="1:9" ht="31.5" customHeight="1">
      <c r="A36" s="10"/>
      <c r="B36" s="10"/>
      <c r="C36" s="5"/>
      <c r="D36" s="10"/>
      <c r="E36" s="19"/>
      <c r="F36" s="18"/>
      <c r="G36" s="10"/>
      <c r="H36" s="12"/>
      <c r="I36" s="12"/>
    </row>
    <row r="37" spans="1:9" ht="31.5" customHeight="1">
      <c r="A37" s="10"/>
      <c r="B37" s="10"/>
      <c r="C37" s="5"/>
      <c r="D37" s="10"/>
      <c r="E37" s="19"/>
      <c r="F37" s="10"/>
      <c r="G37" s="10"/>
      <c r="H37" s="12"/>
      <c r="I37" s="12"/>
    </row>
    <row r="38" spans="1:9" ht="31.5" customHeight="1">
      <c r="A38" s="8"/>
      <c r="B38" s="8"/>
      <c r="C38" s="8"/>
      <c r="D38" s="8"/>
      <c r="E38" s="8"/>
      <c r="F38" s="8"/>
      <c r="G38" s="8"/>
      <c r="H38" s="12"/>
      <c r="I38" s="12"/>
    </row>
    <row r="39" spans="1:9" ht="31.5" customHeight="1">
      <c r="A39" s="2"/>
      <c r="B39" s="2"/>
      <c r="C39" s="2"/>
      <c r="D39" s="2"/>
      <c r="E39" s="2"/>
      <c r="F39" s="2"/>
      <c r="G39" s="2"/>
      <c r="H39" s="12"/>
      <c r="I39" s="12"/>
    </row>
    <row r="40" spans="1:9" ht="31.5" customHeight="1">
      <c r="A40" s="2"/>
      <c r="B40" s="2"/>
      <c r="C40" s="2"/>
      <c r="D40" s="2"/>
      <c r="E40" s="2"/>
      <c r="F40" s="2"/>
      <c r="G40" s="2"/>
      <c r="H40" s="12"/>
      <c r="I40" s="12"/>
    </row>
    <row r="41" spans="1:9" ht="31.5" customHeight="1">
      <c r="A41" s="10"/>
      <c r="B41" s="10"/>
      <c r="C41" s="10"/>
      <c r="D41" s="10"/>
      <c r="E41" s="10"/>
      <c r="F41" s="10"/>
      <c r="G41" s="10"/>
      <c r="H41" s="12"/>
      <c r="I41" s="12"/>
    </row>
    <row r="42" spans="1:9" ht="31.5" customHeight="1">
      <c r="A42" s="8"/>
      <c r="B42" s="8"/>
      <c r="C42" s="8"/>
      <c r="D42" s="8"/>
      <c r="E42" s="8"/>
      <c r="F42" s="8"/>
      <c r="G42" s="8"/>
      <c r="H42" s="9"/>
      <c r="I42" s="9"/>
    </row>
    <row r="43" spans="1:9" ht="31.5" customHeight="1">
      <c r="A43" s="15"/>
      <c r="B43" s="6"/>
      <c r="C43" s="6"/>
      <c r="D43" s="6"/>
      <c r="E43" s="6"/>
      <c r="F43" s="6"/>
      <c r="G43" s="6"/>
      <c r="H43" s="2"/>
      <c r="I43" s="2"/>
    </row>
    <row r="44" spans="1:9" ht="31.5" customHeight="1">
      <c r="A44" s="10"/>
      <c r="B44" s="10"/>
      <c r="C44" s="10"/>
      <c r="D44" s="10"/>
      <c r="E44" s="10"/>
      <c r="F44" s="10"/>
      <c r="G44" s="10"/>
      <c r="H44" s="2"/>
      <c r="I44" s="2"/>
    </row>
    <row r="45" spans="1:9" ht="31.5" customHeight="1">
      <c r="A45" s="10"/>
      <c r="B45" s="10"/>
      <c r="C45" s="10"/>
      <c r="D45" s="10"/>
      <c r="E45" s="10"/>
      <c r="F45" s="10"/>
      <c r="G45" s="10"/>
      <c r="H45" s="2"/>
      <c r="I45" s="2"/>
    </row>
    <row r="46" spans="1:9" ht="31.5" customHeight="1">
      <c r="A46" s="10"/>
      <c r="B46" s="10"/>
      <c r="C46" s="10"/>
      <c r="D46" s="10"/>
      <c r="E46" s="10"/>
      <c r="F46" s="10"/>
      <c r="G46" s="10"/>
      <c r="H46" s="8"/>
      <c r="I46" s="8"/>
    </row>
    <row r="47" spans="1:9" ht="31.5" customHeight="1">
      <c r="A47" s="14"/>
      <c r="B47" s="14"/>
      <c r="C47" s="14"/>
      <c r="D47" s="14"/>
      <c r="E47" s="14"/>
      <c r="F47" s="14"/>
      <c r="G47" s="14"/>
      <c r="H47" s="2"/>
      <c r="I47" s="2"/>
    </row>
    <row r="48" spans="1:9" ht="31.5" customHeight="1">
      <c r="A48" s="10"/>
      <c r="B48" s="1"/>
      <c r="C48" s="1"/>
      <c r="D48" s="1"/>
      <c r="E48" s="1"/>
      <c r="F48" s="1"/>
      <c r="G48" s="1"/>
      <c r="H48" s="2"/>
      <c r="I48" s="2"/>
    </row>
    <row r="49" spans="1:9" ht="31.5" customHeight="1">
      <c r="A49" s="10"/>
      <c r="B49" s="1"/>
      <c r="C49" s="1"/>
      <c r="D49" s="1"/>
      <c r="E49" s="1"/>
      <c r="F49" s="1"/>
      <c r="G49" s="1"/>
      <c r="H49" s="8"/>
      <c r="I49" s="8"/>
    </row>
    <row r="50" spans="1:9" ht="31.5" customHeight="1">
      <c r="A50" s="10"/>
      <c r="B50" s="1"/>
      <c r="C50" s="1"/>
      <c r="D50" s="1"/>
      <c r="E50" s="1"/>
      <c r="F50" s="1"/>
      <c r="G50" s="1"/>
      <c r="H50" s="8"/>
      <c r="I50" s="8"/>
    </row>
    <row r="51" spans="1:9" ht="16.5">
      <c r="A51" s="4"/>
      <c r="B51" s="4"/>
      <c r="C51" s="4"/>
      <c r="D51" s="4"/>
      <c r="E51" s="4"/>
      <c r="F51" s="4"/>
      <c r="G51" s="4"/>
      <c r="H51" s="4"/>
      <c r="I51" s="4"/>
    </row>
    <row r="52" spans="1:10" ht="28.5" customHeight="1">
      <c r="A52" s="13"/>
      <c r="B52" s="13"/>
      <c r="C52" s="13"/>
      <c r="D52" s="13"/>
      <c r="E52" s="13"/>
      <c r="F52" s="13"/>
      <c r="G52" s="13"/>
      <c r="H52" s="13"/>
      <c r="I52" s="13"/>
      <c r="J52" s="20"/>
    </row>
    <row r="53" spans="1:9" ht="16.5">
      <c r="A53" s="18"/>
      <c r="B53" s="10"/>
      <c r="C53" s="10"/>
      <c r="D53" s="10"/>
      <c r="E53" s="18"/>
      <c r="F53" s="18"/>
      <c r="G53" s="18"/>
      <c r="H53" s="10"/>
      <c r="I53" s="10"/>
    </row>
    <row r="54" spans="1:9" ht="16.5">
      <c r="A54" s="18"/>
      <c r="B54" s="10"/>
      <c r="C54" s="10"/>
      <c r="D54" s="10"/>
      <c r="E54" s="18"/>
      <c r="F54" s="18"/>
      <c r="G54" s="18"/>
      <c r="H54" s="10"/>
      <c r="I54" s="10"/>
    </row>
    <row r="55" spans="1:9" ht="31.5" customHeight="1">
      <c r="A55" s="7"/>
      <c r="B55" s="10"/>
      <c r="C55" s="5"/>
      <c r="D55" s="10"/>
      <c r="E55" s="19"/>
      <c r="F55" s="10"/>
      <c r="G55" s="19"/>
      <c r="H55" s="12"/>
      <c r="I55" s="12"/>
    </row>
    <row r="56" spans="1:9" ht="31.5" customHeight="1">
      <c r="A56" s="7"/>
      <c r="B56" s="10"/>
      <c r="C56" s="5"/>
      <c r="D56" s="10"/>
      <c r="E56" s="19"/>
      <c r="F56" s="10"/>
      <c r="G56" s="19"/>
      <c r="H56" s="12"/>
      <c r="I56" s="12"/>
    </row>
    <row r="57" spans="1:9" ht="31.5" customHeight="1">
      <c r="A57" s="7"/>
      <c r="B57" s="10"/>
      <c r="C57" s="5"/>
      <c r="D57" s="10"/>
      <c r="E57" s="19"/>
      <c r="F57" s="10"/>
      <c r="G57" s="19"/>
      <c r="H57" s="12"/>
      <c r="I57" s="12"/>
    </row>
    <row r="58" spans="1:9" ht="31.5" customHeight="1">
      <c r="A58" s="7"/>
      <c r="B58" s="10"/>
      <c r="C58" s="5"/>
      <c r="D58" s="10"/>
      <c r="E58" s="19"/>
      <c r="F58" s="10"/>
      <c r="G58" s="19"/>
      <c r="H58" s="12"/>
      <c r="I58" s="12"/>
    </row>
    <row r="59" spans="1:9" ht="31.5" customHeight="1">
      <c r="A59" s="10"/>
      <c r="B59" s="10"/>
      <c r="C59" s="5"/>
      <c r="D59" s="10"/>
      <c r="E59" s="19"/>
      <c r="F59" s="10"/>
      <c r="G59" s="19"/>
      <c r="H59" s="12"/>
      <c r="I59" s="12"/>
    </row>
    <row r="60" spans="1:9" ht="31.5" customHeight="1">
      <c r="A60" s="10"/>
      <c r="B60" s="10"/>
      <c r="C60" s="5"/>
      <c r="D60" s="10"/>
      <c r="E60" s="19"/>
      <c r="F60" s="18"/>
      <c r="G60" s="19"/>
      <c r="H60" s="12"/>
      <c r="I60" s="12"/>
    </row>
    <row r="61" spans="1:9" ht="31.5" customHeight="1">
      <c r="A61" s="10"/>
      <c r="B61" s="10"/>
      <c r="C61" s="5"/>
      <c r="D61" s="10"/>
      <c r="E61" s="19"/>
      <c r="F61" s="10"/>
      <c r="G61" s="10"/>
      <c r="H61" s="12"/>
      <c r="I61" s="12"/>
    </row>
    <row r="62" spans="1:9" ht="31.5" customHeight="1">
      <c r="A62" s="10"/>
      <c r="B62" s="10"/>
      <c r="C62" s="5"/>
      <c r="D62" s="10"/>
      <c r="E62" s="19"/>
      <c r="F62" s="18"/>
      <c r="G62" s="10"/>
      <c r="H62" s="12"/>
      <c r="I62" s="12"/>
    </row>
    <row r="63" spans="1:9" ht="31.5" customHeight="1">
      <c r="A63" s="10"/>
      <c r="B63" s="10"/>
      <c r="C63" s="5"/>
      <c r="D63" s="10"/>
      <c r="E63" s="19"/>
      <c r="F63" s="10"/>
      <c r="G63" s="10"/>
      <c r="H63" s="12"/>
      <c r="I63" s="12"/>
    </row>
    <row r="64" spans="1:9" ht="31.5" customHeight="1">
      <c r="A64" s="8"/>
      <c r="B64" s="8"/>
      <c r="C64" s="8"/>
      <c r="D64" s="8"/>
      <c r="E64" s="8"/>
      <c r="F64" s="8"/>
      <c r="G64" s="8"/>
      <c r="H64" s="12"/>
      <c r="I64" s="12"/>
    </row>
    <row r="65" spans="1:9" ht="31.5" customHeight="1">
      <c r="A65" s="2"/>
      <c r="B65" s="2"/>
      <c r="C65" s="2"/>
      <c r="D65" s="2"/>
      <c r="E65" s="2"/>
      <c r="F65" s="2"/>
      <c r="G65" s="2"/>
      <c r="H65" s="12"/>
      <c r="I65" s="12"/>
    </row>
    <row r="66" spans="1:9" ht="31.5" customHeight="1">
      <c r="A66" s="2"/>
      <c r="B66" s="2"/>
      <c r="C66" s="2"/>
      <c r="D66" s="2"/>
      <c r="E66" s="2"/>
      <c r="F66" s="2"/>
      <c r="G66" s="2"/>
      <c r="H66" s="12"/>
      <c r="I66" s="12"/>
    </row>
    <row r="67" spans="1:9" ht="31.5" customHeight="1">
      <c r="A67" s="10"/>
      <c r="B67" s="10"/>
      <c r="C67" s="10"/>
      <c r="D67" s="10"/>
      <c r="E67" s="10"/>
      <c r="F67" s="10"/>
      <c r="G67" s="10"/>
      <c r="H67" s="12"/>
      <c r="I67" s="12"/>
    </row>
    <row r="68" spans="1:9" ht="31.5" customHeight="1">
      <c r="A68" s="8"/>
      <c r="B68" s="8"/>
      <c r="C68" s="8"/>
      <c r="D68" s="8"/>
      <c r="E68" s="8"/>
      <c r="F68" s="8"/>
      <c r="G68" s="8"/>
      <c r="H68" s="9"/>
      <c r="I68" s="9"/>
    </row>
    <row r="69" spans="1:9" ht="31.5" customHeight="1">
      <c r="A69" s="15"/>
      <c r="B69" s="6"/>
      <c r="C69" s="6"/>
      <c r="D69" s="6"/>
      <c r="E69" s="6"/>
      <c r="F69" s="6"/>
      <c r="G69" s="6"/>
      <c r="H69" s="2"/>
      <c r="I69" s="2"/>
    </row>
    <row r="70" spans="1:9" ht="31.5" customHeight="1">
      <c r="A70" s="10"/>
      <c r="B70" s="10"/>
      <c r="C70" s="10"/>
      <c r="D70" s="10"/>
      <c r="E70" s="10"/>
      <c r="F70" s="10"/>
      <c r="G70" s="10"/>
      <c r="H70" s="2"/>
      <c r="I70" s="2"/>
    </row>
    <row r="71" spans="1:9" ht="31.5" customHeight="1">
      <c r="A71" s="10"/>
      <c r="B71" s="10"/>
      <c r="C71" s="10"/>
      <c r="D71" s="10"/>
      <c r="E71" s="10"/>
      <c r="F71" s="10"/>
      <c r="G71" s="10"/>
      <c r="H71" s="2"/>
      <c r="I71" s="2"/>
    </row>
    <row r="72" spans="1:9" ht="31.5" customHeight="1">
      <c r="A72" s="10"/>
      <c r="B72" s="10"/>
      <c r="C72" s="10"/>
      <c r="D72" s="10"/>
      <c r="E72" s="10"/>
      <c r="F72" s="10"/>
      <c r="G72" s="10"/>
      <c r="H72" s="8"/>
      <c r="I72" s="8"/>
    </row>
    <row r="73" spans="1:9" ht="31.5" customHeight="1">
      <c r="A73" s="14"/>
      <c r="B73" s="14"/>
      <c r="C73" s="14"/>
      <c r="D73" s="14"/>
      <c r="E73" s="14"/>
      <c r="F73" s="14"/>
      <c r="G73" s="14"/>
      <c r="H73" s="2"/>
      <c r="I73" s="2"/>
    </row>
    <row r="74" spans="1:9" ht="31.5" customHeight="1">
      <c r="A74" s="10"/>
      <c r="B74" s="1"/>
      <c r="C74" s="1"/>
      <c r="D74" s="1"/>
      <c r="E74" s="1"/>
      <c r="F74" s="1"/>
      <c r="G74" s="1"/>
      <c r="H74" s="2"/>
      <c r="I74" s="2"/>
    </row>
    <row r="75" spans="1:9" ht="31.5" customHeight="1">
      <c r="A75" s="10"/>
      <c r="B75" s="1"/>
      <c r="C75" s="1"/>
      <c r="D75" s="1"/>
      <c r="E75" s="1"/>
      <c r="F75" s="1"/>
      <c r="G75" s="1"/>
      <c r="H75" s="8"/>
      <c r="I75" s="8"/>
    </row>
    <row r="76" spans="1:9" ht="31.5" customHeight="1">
      <c r="A76" s="10"/>
      <c r="B76" s="1"/>
      <c r="C76" s="1"/>
      <c r="D76" s="1"/>
      <c r="E76" s="1"/>
      <c r="F76" s="1"/>
      <c r="G76" s="1"/>
      <c r="H76" s="8"/>
      <c r="I76" s="8"/>
    </row>
  </sheetData>
  <sheetProtection/>
  <mergeCells count="29">
    <mergeCell ref="A1:O1"/>
    <mergeCell ref="A23:J23"/>
    <mergeCell ref="A24:J24"/>
    <mergeCell ref="A25:J25"/>
    <mergeCell ref="A17:J17"/>
    <mergeCell ref="A18:J18"/>
    <mergeCell ref="A20:J20"/>
    <mergeCell ref="A21:J21"/>
    <mergeCell ref="A14:J14"/>
    <mergeCell ref="A15:J15"/>
    <mergeCell ref="A16:J16"/>
    <mergeCell ref="A11:J11"/>
    <mergeCell ref="A12:J12"/>
    <mergeCell ref="A22:J22"/>
    <mergeCell ref="D5:E5"/>
    <mergeCell ref="B8:C8"/>
    <mergeCell ref="D8:E8"/>
    <mergeCell ref="B9:C9"/>
    <mergeCell ref="D9:E9"/>
    <mergeCell ref="A13:J13"/>
    <mergeCell ref="B3:C3"/>
    <mergeCell ref="D3:E3"/>
    <mergeCell ref="B6:C6"/>
    <mergeCell ref="D6:E6"/>
    <mergeCell ref="B7:C7"/>
    <mergeCell ref="D7:E7"/>
    <mergeCell ref="B4:C4"/>
    <mergeCell ref="D4:E4"/>
    <mergeCell ref="B5:C5"/>
  </mergeCells>
  <printOptions/>
  <pageMargins left="1.49" right="0.57"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74"/>
  <sheetViews>
    <sheetView zoomScalePageLayoutView="0" workbookViewId="0" topLeftCell="A1">
      <selection activeCell="M8" sqref="M8"/>
    </sheetView>
  </sheetViews>
  <sheetFormatPr defaultColWidth="9.00390625" defaultRowHeight="16.5"/>
  <cols>
    <col min="1" max="1" width="3.625" style="0" customWidth="1"/>
    <col min="2" max="2" width="6.25390625" style="0" customWidth="1"/>
    <col min="3" max="3" width="7.875" style="0" customWidth="1"/>
    <col min="4" max="4" width="8.50390625" style="0" hidden="1" customWidth="1"/>
    <col min="5" max="5" width="30.25390625" style="0" hidden="1" customWidth="1"/>
    <col min="6" max="6" width="6.25390625" style="0" customWidth="1"/>
    <col min="7" max="7" width="8.625" style="0" hidden="1" customWidth="1"/>
    <col min="8" max="8" width="10.25390625" style="0" hidden="1" customWidth="1"/>
    <col min="9" max="9" width="12.875" style="0" bestFit="1" customWidth="1"/>
    <col min="10" max="10" width="10.625" style="0" bestFit="1" customWidth="1"/>
    <col min="11" max="11" width="15.50390625" style="0" hidden="1" customWidth="1"/>
    <col min="12" max="12" width="20.625" style="0" customWidth="1"/>
    <col min="13" max="13" width="22.25390625" style="0" customWidth="1"/>
    <col min="14" max="14" width="22.75390625" style="0" customWidth="1"/>
  </cols>
  <sheetData>
    <row r="1" spans="1:16" ht="33.75" customHeight="1">
      <c r="A1" s="100" t="s">
        <v>93</v>
      </c>
      <c r="B1" s="100"/>
      <c r="C1" s="100"/>
      <c r="D1" s="100"/>
      <c r="E1" s="100"/>
      <c r="F1" s="100"/>
      <c r="G1" s="100"/>
      <c r="H1" s="100"/>
      <c r="I1" s="100"/>
      <c r="J1" s="100"/>
      <c r="K1" s="100"/>
      <c r="L1" s="100"/>
      <c r="M1" s="100"/>
      <c r="N1" s="100"/>
      <c r="O1" s="29"/>
      <c r="P1" s="29"/>
    </row>
    <row r="2" spans="1:11" ht="28.5" customHeight="1">
      <c r="A2" s="23"/>
      <c r="B2" s="24"/>
      <c r="C2" s="24"/>
      <c r="D2" s="24"/>
      <c r="E2" s="24"/>
      <c r="F2" s="24"/>
      <c r="G2" s="24"/>
      <c r="H2" s="24"/>
      <c r="I2" s="24"/>
      <c r="J2" s="24"/>
      <c r="K2" s="21"/>
    </row>
    <row r="3" spans="1:14" ht="52.5" customHeight="1">
      <c r="A3" s="25" t="s">
        <v>0</v>
      </c>
      <c r="B3" s="101" t="s">
        <v>1</v>
      </c>
      <c r="C3" s="101"/>
      <c r="D3" s="101" t="s">
        <v>5</v>
      </c>
      <c r="E3" s="102"/>
      <c r="F3" s="26" t="s">
        <v>6</v>
      </c>
      <c r="G3" s="25" t="s">
        <v>11</v>
      </c>
      <c r="H3" s="25" t="s">
        <v>89</v>
      </c>
      <c r="I3" s="25" t="s">
        <v>21</v>
      </c>
      <c r="J3" s="25" t="s">
        <v>4</v>
      </c>
      <c r="K3" s="25" t="s">
        <v>22</v>
      </c>
      <c r="L3" s="39" t="s">
        <v>31</v>
      </c>
      <c r="M3" s="39" t="s">
        <v>32</v>
      </c>
      <c r="N3" s="39" t="s">
        <v>33</v>
      </c>
    </row>
    <row r="4" spans="1:14" ht="36.75" customHeight="1">
      <c r="A4" s="25">
        <v>1</v>
      </c>
      <c r="B4" s="107" t="s">
        <v>84</v>
      </c>
      <c r="C4" s="107"/>
      <c r="D4" s="105" t="s">
        <v>23</v>
      </c>
      <c r="E4" s="105"/>
      <c r="F4" s="85" t="s">
        <v>85</v>
      </c>
      <c r="G4" s="86">
        <v>38</v>
      </c>
      <c r="H4" s="87">
        <v>31500</v>
      </c>
      <c r="I4" s="86">
        <f>G4*H4</f>
        <v>1197000</v>
      </c>
      <c r="J4" s="88">
        <v>47000</v>
      </c>
      <c r="K4" s="30">
        <v>95000</v>
      </c>
      <c r="L4" s="42">
        <v>47000</v>
      </c>
      <c r="M4" s="43">
        <f>L4/2</f>
        <v>23500</v>
      </c>
      <c r="N4" s="43">
        <v>23500</v>
      </c>
    </row>
    <row r="5" spans="1:14" ht="36.75" customHeight="1">
      <c r="A5" s="25">
        <v>3</v>
      </c>
      <c r="B5" s="108" t="s">
        <v>86</v>
      </c>
      <c r="C5" s="108"/>
      <c r="D5" s="105" t="s">
        <v>25</v>
      </c>
      <c r="E5" s="105"/>
      <c r="F5" s="89" t="s">
        <v>7</v>
      </c>
      <c r="G5" s="84">
        <v>80</v>
      </c>
      <c r="H5" s="90">
        <v>2450</v>
      </c>
      <c r="I5" s="86">
        <f>G5*H5</f>
        <v>196000</v>
      </c>
      <c r="J5" s="88">
        <v>7000</v>
      </c>
      <c r="K5" s="30">
        <v>15000</v>
      </c>
      <c r="L5" s="42">
        <v>7000</v>
      </c>
      <c r="M5" s="43">
        <f>L5/2</f>
        <v>3500</v>
      </c>
      <c r="N5" s="43">
        <v>3500</v>
      </c>
    </row>
    <row r="6" spans="1:14" ht="39" customHeight="1">
      <c r="A6" s="25">
        <v>4</v>
      </c>
      <c r="B6" s="106" t="s">
        <v>87</v>
      </c>
      <c r="C6" s="106"/>
      <c r="D6" s="105" t="s">
        <v>26</v>
      </c>
      <c r="E6" s="105"/>
      <c r="F6" s="89" t="s">
        <v>7</v>
      </c>
      <c r="G6" s="84">
        <v>76</v>
      </c>
      <c r="H6" s="90">
        <v>1500</v>
      </c>
      <c r="I6" s="86">
        <f>G6*H6</f>
        <v>114000</v>
      </c>
      <c r="J6" s="88">
        <v>4000</v>
      </c>
      <c r="K6" s="30">
        <v>9000</v>
      </c>
      <c r="L6" s="42">
        <v>4000</v>
      </c>
      <c r="M6" s="43">
        <f>L6/2</f>
        <v>2000</v>
      </c>
      <c r="N6" s="43">
        <v>2000</v>
      </c>
    </row>
    <row r="7" spans="1:14" ht="36.75" customHeight="1">
      <c r="A7" s="25">
        <v>5</v>
      </c>
      <c r="B7" s="106" t="s">
        <v>88</v>
      </c>
      <c r="C7" s="106"/>
      <c r="D7" s="105" t="s">
        <v>27</v>
      </c>
      <c r="E7" s="105"/>
      <c r="F7" s="89" t="s">
        <v>7</v>
      </c>
      <c r="G7" s="84">
        <v>80</v>
      </c>
      <c r="H7" s="90">
        <v>2600</v>
      </c>
      <c r="I7" s="86">
        <f>G7*H7</f>
        <v>208000</v>
      </c>
      <c r="J7" s="88">
        <v>8000</v>
      </c>
      <c r="K7" s="30">
        <v>16000</v>
      </c>
      <c r="L7" s="42">
        <f>K7*50%</f>
        <v>8000</v>
      </c>
      <c r="M7" s="43">
        <f>L7/2</f>
        <v>4000</v>
      </c>
      <c r="N7" s="43">
        <v>4000</v>
      </c>
    </row>
    <row r="8" spans="1:14" ht="34.5" customHeight="1">
      <c r="A8" s="68"/>
      <c r="B8" s="91"/>
      <c r="C8" s="91"/>
      <c r="D8" s="91"/>
      <c r="E8" s="91"/>
      <c r="F8" s="91"/>
      <c r="G8" s="91"/>
      <c r="H8" s="91"/>
      <c r="I8" s="92">
        <f aca="true" t="shared" si="0" ref="I8:N8">SUM(I4:I7)</f>
        <v>1715000</v>
      </c>
      <c r="J8" s="83">
        <f t="shared" si="0"/>
        <v>66000</v>
      </c>
      <c r="K8" s="28">
        <f t="shared" si="0"/>
        <v>135000</v>
      </c>
      <c r="L8" s="28">
        <f t="shared" si="0"/>
        <v>66000</v>
      </c>
      <c r="M8" s="28">
        <f t="shared" si="0"/>
        <v>33000</v>
      </c>
      <c r="N8" s="28">
        <f t="shared" si="0"/>
        <v>33000</v>
      </c>
    </row>
    <row r="9" spans="1:11" ht="24.75" customHeight="1">
      <c r="A9" s="94"/>
      <c r="B9" s="94"/>
      <c r="C9" s="94"/>
      <c r="D9" s="94"/>
      <c r="E9" s="94"/>
      <c r="F9" s="94"/>
      <c r="G9" s="94"/>
      <c r="H9" s="94"/>
      <c r="I9" s="94"/>
      <c r="J9" s="94"/>
      <c r="K9" s="11"/>
    </row>
    <row r="10" spans="1:11" ht="24.75" customHeight="1">
      <c r="A10" s="94"/>
      <c r="B10" s="94"/>
      <c r="C10" s="94"/>
      <c r="D10" s="94"/>
      <c r="E10" s="94"/>
      <c r="F10" s="94"/>
      <c r="G10" s="94"/>
      <c r="H10" s="94"/>
      <c r="I10" s="94"/>
      <c r="J10" s="94"/>
      <c r="K10" s="3"/>
    </row>
    <row r="11" spans="1:11" ht="24.75" customHeight="1">
      <c r="A11" s="94"/>
      <c r="B11" s="94"/>
      <c r="C11" s="94"/>
      <c r="D11" s="94"/>
      <c r="E11" s="94"/>
      <c r="F11" s="94"/>
      <c r="G11" s="94"/>
      <c r="H11" s="94"/>
      <c r="I11" s="94"/>
      <c r="J11" s="94"/>
      <c r="K11" s="22"/>
    </row>
    <row r="12" spans="1:11" ht="24.75" customHeight="1">
      <c r="A12" s="94"/>
      <c r="B12" s="94"/>
      <c r="C12" s="94"/>
      <c r="D12" s="94"/>
      <c r="E12" s="94"/>
      <c r="F12" s="94"/>
      <c r="G12" s="94"/>
      <c r="H12" s="94"/>
      <c r="I12" s="94"/>
      <c r="J12" s="94"/>
      <c r="K12" s="22"/>
    </row>
    <row r="13" spans="1:11" ht="24.75" customHeight="1">
      <c r="A13" s="94"/>
      <c r="B13" s="94"/>
      <c r="C13" s="94"/>
      <c r="D13" s="94"/>
      <c r="E13" s="94"/>
      <c r="F13" s="94"/>
      <c r="G13" s="94"/>
      <c r="H13" s="94"/>
      <c r="I13" s="94"/>
      <c r="J13" s="94"/>
      <c r="K13" s="22"/>
    </row>
    <row r="14" spans="1:11" ht="24.75" customHeight="1">
      <c r="A14" s="94"/>
      <c r="B14" s="94"/>
      <c r="C14" s="94"/>
      <c r="D14" s="94"/>
      <c r="E14" s="94"/>
      <c r="F14" s="94"/>
      <c r="G14" s="94"/>
      <c r="H14" s="94"/>
      <c r="I14" s="94"/>
      <c r="J14" s="94"/>
      <c r="K14" s="22"/>
    </row>
    <row r="15" spans="1:11" ht="24.75" customHeight="1">
      <c r="A15" s="94"/>
      <c r="B15" s="94"/>
      <c r="C15" s="94"/>
      <c r="D15" s="94"/>
      <c r="E15" s="94"/>
      <c r="F15" s="94"/>
      <c r="G15" s="94"/>
      <c r="H15" s="94"/>
      <c r="I15" s="94"/>
      <c r="J15" s="94"/>
      <c r="K15" s="22"/>
    </row>
    <row r="16" spans="1:11" ht="24.75" customHeight="1">
      <c r="A16" s="94"/>
      <c r="B16" s="94"/>
      <c r="C16" s="94"/>
      <c r="D16" s="94"/>
      <c r="E16" s="94"/>
      <c r="F16" s="94"/>
      <c r="G16" s="94"/>
      <c r="H16" s="94"/>
      <c r="I16" s="94"/>
      <c r="J16" s="94"/>
      <c r="K16" s="22"/>
    </row>
    <row r="17" spans="1:11" ht="24.75" customHeight="1">
      <c r="A17" s="27"/>
      <c r="B17" s="27"/>
      <c r="C17" s="27"/>
      <c r="D17" s="27"/>
      <c r="E17" s="27"/>
      <c r="F17" s="27"/>
      <c r="G17" s="27"/>
      <c r="H17" s="27"/>
      <c r="I17" s="27"/>
      <c r="J17" s="27"/>
      <c r="K17" s="22"/>
    </row>
    <row r="18" spans="1:11" ht="24.75" customHeight="1">
      <c r="A18" s="94"/>
      <c r="B18" s="94"/>
      <c r="C18" s="94"/>
      <c r="D18" s="94"/>
      <c r="E18" s="94"/>
      <c r="F18" s="94"/>
      <c r="G18" s="94"/>
      <c r="H18" s="94"/>
      <c r="I18" s="94"/>
      <c r="J18" s="94"/>
      <c r="K18" s="11"/>
    </row>
    <row r="19" spans="1:11" ht="24.75" customHeight="1">
      <c r="A19" s="94"/>
      <c r="B19" s="94"/>
      <c r="C19" s="94"/>
      <c r="D19" s="94"/>
      <c r="E19" s="94"/>
      <c r="F19" s="94"/>
      <c r="G19" s="94"/>
      <c r="H19" s="94"/>
      <c r="I19" s="94"/>
      <c r="J19" s="94"/>
      <c r="K19" s="22"/>
    </row>
    <row r="20" spans="1:11" ht="24.75" customHeight="1">
      <c r="A20" s="94"/>
      <c r="B20" s="94"/>
      <c r="C20" s="94"/>
      <c r="D20" s="94"/>
      <c r="E20" s="94"/>
      <c r="F20" s="94"/>
      <c r="G20" s="94"/>
      <c r="H20" s="94"/>
      <c r="I20" s="94"/>
      <c r="J20" s="94"/>
      <c r="K20" s="22"/>
    </row>
    <row r="21" spans="1:11" ht="24.75" customHeight="1">
      <c r="A21" s="94"/>
      <c r="B21" s="94"/>
      <c r="C21" s="94"/>
      <c r="D21" s="94"/>
      <c r="E21" s="94"/>
      <c r="F21" s="94"/>
      <c r="G21" s="94"/>
      <c r="H21" s="94"/>
      <c r="I21" s="94"/>
      <c r="J21" s="94"/>
      <c r="K21" s="16"/>
    </row>
    <row r="22" spans="1:11" ht="24.75" customHeight="1">
      <c r="A22" s="94"/>
      <c r="B22" s="94"/>
      <c r="C22" s="94"/>
      <c r="D22" s="94"/>
      <c r="E22" s="94"/>
      <c r="F22" s="94"/>
      <c r="G22" s="94"/>
      <c r="H22" s="94"/>
      <c r="I22" s="94"/>
      <c r="J22" s="94"/>
      <c r="K22" s="16"/>
    </row>
    <row r="23" spans="1:11" ht="24.75" customHeight="1">
      <c r="A23" s="96"/>
      <c r="B23" s="96"/>
      <c r="C23" s="96"/>
      <c r="D23" s="96"/>
      <c r="E23" s="96"/>
      <c r="F23" s="96"/>
      <c r="G23" s="96"/>
      <c r="H23" s="97"/>
      <c r="I23" s="97"/>
      <c r="J23" s="97"/>
      <c r="K23" s="16"/>
    </row>
    <row r="24" spans="1:11" ht="27" customHeight="1">
      <c r="A24" s="13"/>
      <c r="B24" s="13"/>
      <c r="C24" s="13"/>
      <c r="D24" s="13"/>
      <c r="E24" s="13"/>
      <c r="F24" s="13"/>
      <c r="G24" s="13"/>
      <c r="H24" s="13"/>
      <c r="I24" s="13"/>
      <c r="J24" s="4"/>
      <c r="K24" s="17"/>
    </row>
    <row r="25" spans="1:11" ht="16.5">
      <c r="A25" s="18"/>
      <c r="B25" s="10"/>
      <c r="C25" s="10"/>
      <c r="D25" s="10"/>
      <c r="E25" s="18"/>
      <c r="F25" s="18"/>
      <c r="G25" s="18"/>
      <c r="H25" s="10"/>
      <c r="I25" s="10"/>
      <c r="J25" s="3"/>
      <c r="K25" s="3"/>
    </row>
    <row r="26" spans="1:9" ht="16.5">
      <c r="A26" s="18"/>
      <c r="B26" s="10"/>
      <c r="C26" s="10"/>
      <c r="D26" s="10"/>
      <c r="E26" s="18"/>
      <c r="F26" s="18"/>
      <c r="G26" s="18"/>
      <c r="H26" s="10"/>
      <c r="I26" s="10"/>
    </row>
    <row r="27" spans="1:9" ht="31.5" customHeight="1">
      <c r="A27" s="7"/>
      <c r="B27" s="10"/>
      <c r="C27" s="5"/>
      <c r="D27" s="10"/>
      <c r="E27" s="19"/>
      <c r="F27" s="10"/>
      <c r="G27" s="19"/>
      <c r="H27" s="12"/>
      <c r="I27" s="12"/>
    </row>
    <row r="28" spans="1:9" ht="31.5" customHeight="1">
      <c r="A28" s="7"/>
      <c r="B28" s="10"/>
      <c r="C28" s="5"/>
      <c r="D28" s="10"/>
      <c r="E28" s="19"/>
      <c r="F28" s="10"/>
      <c r="G28" s="19"/>
      <c r="H28" s="12"/>
      <c r="I28" s="12"/>
    </row>
    <row r="29" spans="1:9" ht="31.5" customHeight="1">
      <c r="A29" s="7"/>
      <c r="B29" s="10"/>
      <c r="C29" s="5"/>
      <c r="D29" s="10"/>
      <c r="E29" s="19"/>
      <c r="F29" s="10"/>
      <c r="G29" s="19"/>
      <c r="H29" s="12"/>
      <c r="I29" s="12"/>
    </row>
    <row r="30" spans="1:9" ht="31.5" customHeight="1">
      <c r="A30" s="7"/>
      <c r="B30" s="10"/>
      <c r="C30" s="5"/>
      <c r="D30" s="10"/>
      <c r="E30" s="19"/>
      <c r="F30" s="10"/>
      <c r="G30" s="19"/>
      <c r="H30" s="12"/>
      <c r="I30" s="12"/>
    </row>
    <row r="31" spans="1:9" ht="31.5" customHeight="1">
      <c r="A31" s="10"/>
      <c r="B31" s="10"/>
      <c r="C31" s="5"/>
      <c r="D31" s="10"/>
      <c r="E31" s="19"/>
      <c r="F31" s="10"/>
      <c r="G31" s="19"/>
      <c r="H31" s="12"/>
      <c r="I31" s="12"/>
    </row>
    <row r="32" spans="1:9" ht="31.5" customHeight="1">
      <c r="A32" s="10"/>
      <c r="B32" s="10"/>
      <c r="C32" s="5"/>
      <c r="D32" s="10"/>
      <c r="E32" s="19"/>
      <c r="F32" s="18"/>
      <c r="G32" s="19"/>
      <c r="H32" s="12"/>
      <c r="I32" s="12"/>
    </row>
    <row r="33" spans="1:9" ht="31.5" customHeight="1">
      <c r="A33" s="10"/>
      <c r="B33" s="10"/>
      <c r="C33" s="5"/>
      <c r="D33" s="10"/>
      <c r="E33" s="19"/>
      <c r="F33" s="10"/>
      <c r="G33" s="10"/>
      <c r="H33" s="12"/>
      <c r="I33" s="12"/>
    </row>
    <row r="34" spans="1:9" ht="31.5" customHeight="1">
      <c r="A34" s="10"/>
      <c r="B34" s="10"/>
      <c r="C34" s="5"/>
      <c r="D34" s="10"/>
      <c r="E34" s="19"/>
      <c r="F34" s="18"/>
      <c r="G34" s="10"/>
      <c r="H34" s="12"/>
      <c r="I34" s="12"/>
    </row>
    <row r="35" spans="1:9" ht="31.5" customHeight="1">
      <c r="A35" s="10"/>
      <c r="B35" s="10"/>
      <c r="C35" s="5"/>
      <c r="D35" s="10"/>
      <c r="E35" s="19"/>
      <c r="F35" s="10"/>
      <c r="G35" s="10"/>
      <c r="H35" s="12"/>
      <c r="I35" s="12"/>
    </row>
    <row r="36" spans="1:9" ht="31.5" customHeight="1">
      <c r="A36" s="8"/>
      <c r="B36" s="8"/>
      <c r="C36" s="8"/>
      <c r="D36" s="8"/>
      <c r="E36" s="8"/>
      <c r="F36" s="8"/>
      <c r="G36" s="8"/>
      <c r="H36" s="12"/>
      <c r="I36" s="12"/>
    </row>
    <row r="37" spans="1:9" ht="31.5" customHeight="1">
      <c r="A37" s="2"/>
      <c r="B37" s="2"/>
      <c r="C37" s="2"/>
      <c r="D37" s="2"/>
      <c r="E37" s="2"/>
      <c r="F37" s="2"/>
      <c r="G37" s="2"/>
      <c r="H37" s="12"/>
      <c r="I37" s="12"/>
    </row>
    <row r="38" spans="1:9" ht="31.5" customHeight="1">
      <c r="A38" s="2"/>
      <c r="B38" s="2"/>
      <c r="C38" s="2"/>
      <c r="D38" s="2"/>
      <c r="E38" s="2"/>
      <c r="F38" s="2"/>
      <c r="G38" s="2"/>
      <c r="H38" s="12"/>
      <c r="I38" s="12"/>
    </row>
    <row r="39" spans="1:9" ht="31.5" customHeight="1">
      <c r="A39" s="10"/>
      <c r="B39" s="10"/>
      <c r="C39" s="10"/>
      <c r="D39" s="10"/>
      <c r="E39" s="10"/>
      <c r="F39" s="10"/>
      <c r="G39" s="10"/>
      <c r="H39" s="12"/>
      <c r="I39" s="12"/>
    </row>
    <row r="40" spans="1:9" ht="31.5" customHeight="1">
      <c r="A40" s="8"/>
      <c r="B40" s="8"/>
      <c r="C40" s="8"/>
      <c r="D40" s="8"/>
      <c r="E40" s="8"/>
      <c r="F40" s="8"/>
      <c r="G40" s="8"/>
      <c r="H40" s="9"/>
      <c r="I40" s="9"/>
    </row>
    <row r="41" spans="1:9" ht="31.5" customHeight="1">
      <c r="A41" s="15"/>
      <c r="B41" s="6"/>
      <c r="C41" s="6"/>
      <c r="D41" s="6"/>
      <c r="E41" s="6"/>
      <c r="F41" s="6"/>
      <c r="G41" s="6"/>
      <c r="H41" s="2"/>
      <c r="I41" s="2"/>
    </row>
    <row r="42" spans="1:9" ht="31.5" customHeight="1">
      <c r="A42" s="10"/>
      <c r="B42" s="10"/>
      <c r="C42" s="10"/>
      <c r="D42" s="10"/>
      <c r="E42" s="10"/>
      <c r="F42" s="10"/>
      <c r="G42" s="10"/>
      <c r="H42" s="2"/>
      <c r="I42" s="2"/>
    </row>
    <row r="43" spans="1:9" ht="31.5" customHeight="1">
      <c r="A43" s="10"/>
      <c r="B43" s="10"/>
      <c r="C43" s="10"/>
      <c r="D43" s="10"/>
      <c r="E43" s="10"/>
      <c r="F43" s="10"/>
      <c r="G43" s="10"/>
      <c r="H43" s="2"/>
      <c r="I43" s="2"/>
    </row>
    <row r="44" spans="1:9" ht="31.5" customHeight="1">
      <c r="A44" s="10"/>
      <c r="B44" s="10"/>
      <c r="C44" s="10"/>
      <c r="D44" s="10"/>
      <c r="E44" s="10"/>
      <c r="F44" s="10"/>
      <c r="G44" s="10"/>
      <c r="H44" s="8"/>
      <c r="I44" s="8"/>
    </row>
    <row r="45" spans="1:9" ht="31.5" customHeight="1">
      <c r="A45" s="14"/>
      <c r="B45" s="14"/>
      <c r="C45" s="14"/>
      <c r="D45" s="14"/>
      <c r="E45" s="14"/>
      <c r="F45" s="14"/>
      <c r="G45" s="14"/>
      <c r="H45" s="2"/>
      <c r="I45" s="2"/>
    </row>
    <row r="46" spans="1:9" ht="31.5" customHeight="1">
      <c r="A46" s="10"/>
      <c r="B46" s="1"/>
      <c r="C46" s="1"/>
      <c r="D46" s="1"/>
      <c r="E46" s="1"/>
      <c r="F46" s="1"/>
      <c r="G46" s="1"/>
      <c r="H46" s="2"/>
      <c r="I46" s="2"/>
    </row>
    <row r="47" spans="1:9" ht="31.5" customHeight="1">
      <c r="A47" s="10"/>
      <c r="B47" s="1"/>
      <c r="C47" s="1"/>
      <c r="D47" s="1"/>
      <c r="E47" s="1"/>
      <c r="F47" s="1"/>
      <c r="G47" s="1"/>
      <c r="H47" s="8"/>
      <c r="I47" s="8"/>
    </row>
    <row r="48" spans="1:9" ht="31.5" customHeight="1">
      <c r="A48" s="10"/>
      <c r="B48" s="1"/>
      <c r="C48" s="1"/>
      <c r="D48" s="1"/>
      <c r="E48" s="1"/>
      <c r="F48" s="1"/>
      <c r="G48" s="1"/>
      <c r="H48" s="8"/>
      <c r="I48" s="8"/>
    </row>
    <row r="49" spans="1:9" ht="16.5">
      <c r="A49" s="4"/>
      <c r="B49" s="4"/>
      <c r="C49" s="4"/>
      <c r="D49" s="4"/>
      <c r="E49" s="4"/>
      <c r="F49" s="4"/>
      <c r="G49" s="4"/>
      <c r="H49" s="4"/>
      <c r="I49" s="4"/>
    </row>
    <row r="50" spans="1:10" ht="28.5" customHeight="1">
      <c r="A50" s="13"/>
      <c r="B50" s="13"/>
      <c r="C50" s="13"/>
      <c r="D50" s="13"/>
      <c r="E50" s="13"/>
      <c r="F50" s="13"/>
      <c r="G50" s="13"/>
      <c r="H50" s="13"/>
      <c r="I50" s="13"/>
      <c r="J50" s="20"/>
    </row>
    <row r="51" spans="1:9" ht="16.5">
      <c r="A51" s="18"/>
      <c r="B51" s="10"/>
      <c r="C51" s="10"/>
      <c r="D51" s="10"/>
      <c r="E51" s="18"/>
      <c r="F51" s="18"/>
      <c r="G51" s="18"/>
      <c r="H51" s="10"/>
      <c r="I51" s="10"/>
    </row>
    <row r="52" spans="1:9" ht="16.5">
      <c r="A52" s="18"/>
      <c r="B52" s="10"/>
      <c r="C52" s="10"/>
      <c r="D52" s="10"/>
      <c r="E52" s="18"/>
      <c r="F52" s="18"/>
      <c r="G52" s="18"/>
      <c r="H52" s="10"/>
      <c r="I52" s="10"/>
    </row>
    <row r="53" spans="1:9" ht="31.5" customHeight="1">
      <c r="A53" s="7"/>
      <c r="B53" s="10"/>
      <c r="C53" s="5"/>
      <c r="D53" s="10"/>
      <c r="E53" s="19"/>
      <c r="F53" s="10"/>
      <c r="G53" s="19"/>
      <c r="H53" s="12"/>
      <c r="I53" s="12"/>
    </row>
    <row r="54" spans="1:9" ht="31.5" customHeight="1">
      <c r="A54" s="7"/>
      <c r="B54" s="10"/>
      <c r="C54" s="5"/>
      <c r="D54" s="10"/>
      <c r="E54" s="19"/>
      <c r="F54" s="10"/>
      <c r="G54" s="19"/>
      <c r="H54" s="12"/>
      <c r="I54" s="12"/>
    </row>
    <row r="55" spans="1:9" ht="31.5" customHeight="1">
      <c r="A55" s="7"/>
      <c r="B55" s="10"/>
      <c r="C55" s="5"/>
      <c r="D55" s="10"/>
      <c r="E55" s="19"/>
      <c r="F55" s="10"/>
      <c r="G55" s="19"/>
      <c r="H55" s="12"/>
      <c r="I55" s="12"/>
    </row>
    <row r="56" spans="1:9" ht="31.5" customHeight="1">
      <c r="A56" s="7"/>
      <c r="B56" s="10"/>
      <c r="C56" s="5"/>
      <c r="D56" s="10"/>
      <c r="E56" s="19"/>
      <c r="F56" s="10"/>
      <c r="G56" s="19"/>
      <c r="H56" s="12"/>
      <c r="I56" s="12"/>
    </row>
    <row r="57" spans="1:9" ht="31.5" customHeight="1">
      <c r="A57" s="10"/>
      <c r="B57" s="10"/>
      <c r="C57" s="5"/>
      <c r="D57" s="10"/>
      <c r="E57" s="19"/>
      <c r="F57" s="10"/>
      <c r="G57" s="19"/>
      <c r="H57" s="12"/>
      <c r="I57" s="12"/>
    </row>
    <row r="58" spans="1:9" ht="31.5" customHeight="1">
      <c r="A58" s="10"/>
      <c r="B58" s="10"/>
      <c r="C58" s="5"/>
      <c r="D58" s="10"/>
      <c r="E58" s="19"/>
      <c r="F58" s="18"/>
      <c r="G58" s="19"/>
      <c r="H58" s="12"/>
      <c r="I58" s="12"/>
    </row>
    <row r="59" spans="1:9" ht="31.5" customHeight="1">
      <c r="A59" s="10"/>
      <c r="B59" s="10"/>
      <c r="C59" s="5"/>
      <c r="D59" s="10"/>
      <c r="E59" s="19"/>
      <c r="F59" s="10"/>
      <c r="G59" s="10"/>
      <c r="H59" s="12"/>
      <c r="I59" s="12"/>
    </row>
    <row r="60" spans="1:9" ht="31.5" customHeight="1">
      <c r="A60" s="10"/>
      <c r="B60" s="10"/>
      <c r="C60" s="5"/>
      <c r="D60" s="10"/>
      <c r="E60" s="19"/>
      <c r="F60" s="18"/>
      <c r="G60" s="10"/>
      <c r="H60" s="12"/>
      <c r="I60" s="12"/>
    </row>
    <row r="61" spans="1:9" ht="31.5" customHeight="1">
      <c r="A61" s="10"/>
      <c r="B61" s="10"/>
      <c r="C61" s="5"/>
      <c r="D61" s="10"/>
      <c r="E61" s="19"/>
      <c r="F61" s="10"/>
      <c r="G61" s="10"/>
      <c r="H61" s="12"/>
      <c r="I61" s="12"/>
    </row>
    <row r="62" spans="1:9" ht="31.5" customHeight="1">
      <c r="A62" s="8"/>
      <c r="B62" s="8"/>
      <c r="C62" s="8"/>
      <c r="D62" s="8"/>
      <c r="E62" s="8"/>
      <c r="F62" s="8"/>
      <c r="G62" s="8"/>
      <c r="H62" s="12"/>
      <c r="I62" s="12"/>
    </row>
    <row r="63" spans="1:9" ht="31.5" customHeight="1">
      <c r="A63" s="2"/>
      <c r="B63" s="2"/>
      <c r="C63" s="2"/>
      <c r="D63" s="2"/>
      <c r="E63" s="2"/>
      <c r="F63" s="2"/>
      <c r="G63" s="2"/>
      <c r="H63" s="12"/>
      <c r="I63" s="12"/>
    </row>
    <row r="64" spans="1:9" ht="31.5" customHeight="1">
      <c r="A64" s="2"/>
      <c r="B64" s="2"/>
      <c r="C64" s="2"/>
      <c r="D64" s="2"/>
      <c r="E64" s="2"/>
      <c r="F64" s="2"/>
      <c r="G64" s="2"/>
      <c r="H64" s="12"/>
      <c r="I64" s="12"/>
    </row>
    <row r="65" spans="1:9" ht="31.5" customHeight="1">
      <c r="A65" s="10"/>
      <c r="B65" s="10"/>
      <c r="C65" s="10"/>
      <c r="D65" s="10"/>
      <c r="E65" s="10"/>
      <c r="F65" s="10"/>
      <c r="G65" s="10"/>
      <c r="H65" s="12"/>
      <c r="I65" s="12"/>
    </row>
    <row r="66" spans="1:9" ht="31.5" customHeight="1">
      <c r="A66" s="8"/>
      <c r="B66" s="8"/>
      <c r="C66" s="8"/>
      <c r="D66" s="8"/>
      <c r="E66" s="8"/>
      <c r="F66" s="8"/>
      <c r="G66" s="8"/>
      <c r="H66" s="9"/>
      <c r="I66" s="9"/>
    </row>
    <row r="67" spans="1:9" ht="31.5" customHeight="1">
      <c r="A67" s="15"/>
      <c r="B67" s="6"/>
      <c r="C67" s="6"/>
      <c r="D67" s="6"/>
      <c r="E67" s="6"/>
      <c r="F67" s="6"/>
      <c r="G67" s="6"/>
      <c r="H67" s="2"/>
      <c r="I67" s="2"/>
    </row>
    <row r="68" spans="1:9" ht="31.5" customHeight="1">
      <c r="A68" s="10"/>
      <c r="B68" s="10"/>
      <c r="C68" s="10"/>
      <c r="D68" s="10"/>
      <c r="E68" s="10"/>
      <c r="F68" s="10"/>
      <c r="G68" s="10"/>
      <c r="H68" s="2"/>
      <c r="I68" s="2"/>
    </row>
    <row r="69" spans="1:9" ht="31.5" customHeight="1">
      <c r="A69" s="10"/>
      <c r="B69" s="10"/>
      <c r="C69" s="10"/>
      <c r="D69" s="10"/>
      <c r="E69" s="10"/>
      <c r="F69" s="10"/>
      <c r="G69" s="10"/>
      <c r="H69" s="2"/>
      <c r="I69" s="2"/>
    </row>
    <row r="70" spans="1:9" ht="31.5" customHeight="1">
      <c r="A70" s="10"/>
      <c r="B70" s="10"/>
      <c r="C70" s="10"/>
      <c r="D70" s="10"/>
      <c r="E70" s="10"/>
      <c r="F70" s="10"/>
      <c r="G70" s="10"/>
      <c r="H70" s="8"/>
      <c r="I70" s="8"/>
    </row>
    <row r="71" spans="1:9" ht="31.5" customHeight="1">
      <c r="A71" s="14"/>
      <c r="B71" s="14"/>
      <c r="C71" s="14"/>
      <c r="D71" s="14"/>
      <c r="E71" s="14"/>
      <c r="F71" s="14"/>
      <c r="G71" s="14"/>
      <c r="H71" s="2"/>
      <c r="I71" s="2"/>
    </row>
    <row r="72" spans="1:9" ht="31.5" customHeight="1">
      <c r="A72" s="10"/>
      <c r="B72" s="1"/>
      <c r="C72" s="1"/>
      <c r="D72" s="1"/>
      <c r="E72" s="1"/>
      <c r="F72" s="1"/>
      <c r="G72" s="1"/>
      <c r="H72" s="2"/>
      <c r="I72" s="2"/>
    </row>
    <row r="73" spans="1:9" ht="31.5" customHeight="1">
      <c r="A73" s="10"/>
      <c r="B73" s="1"/>
      <c r="C73" s="1"/>
      <c r="D73" s="1"/>
      <c r="E73" s="1"/>
      <c r="F73" s="1"/>
      <c r="G73" s="1"/>
      <c r="H73" s="8"/>
      <c r="I73" s="8"/>
    </row>
    <row r="74" spans="1:9" ht="31.5" customHeight="1">
      <c r="A74" s="10"/>
      <c r="B74" s="1"/>
      <c r="C74" s="1"/>
      <c r="D74" s="1"/>
      <c r="E74" s="1"/>
      <c r="F74" s="1"/>
      <c r="G74" s="1"/>
      <c r="H74" s="8"/>
      <c r="I74" s="8"/>
    </row>
  </sheetData>
  <sheetProtection/>
  <mergeCells count="25">
    <mergeCell ref="A22:J22"/>
    <mergeCell ref="A23:J23"/>
    <mergeCell ref="A1:N1"/>
    <mergeCell ref="A13:J13"/>
    <mergeCell ref="A14:J14"/>
    <mergeCell ref="A15:J15"/>
    <mergeCell ref="A16:J16"/>
    <mergeCell ref="A18:J18"/>
    <mergeCell ref="B5:C5"/>
    <mergeCell ref="B6:C6"/>
    <mergeCell ref="A21:J21"/>
    <mergeCell ref="B3:C3"/>
    <mergeCell ref="D3:E3"/>
    <mergeCell ref="B4:C4"/>
    <mergeCell ref="D4:E4"/>
    <mergeCell ref="A19:J19"/>
    <mergeCell ref="A9:J9"/>
    <mergeCell ref="A10:J10"/>
    <mergeCell ref="A11:J11"/>
    <mergeCell ref="A12:J12"/>
    <mergeCell ref="D5:E5"/>
    <mergeCell ref="D6:E6"/>
    <mergeCell ref="B7:C7"/>
    <mergeCell ref="A20:J20"/>
    <mergeCell ref="D7:E7"/>
  </mergeCells>
  <printOptions/>
  <pageMargins left="1.68"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6"/>
  <sheetViews>
    <sheetView zoomScalePageLayoutView="0" workbookViewId="0" topLeftCell="A4">
      <selection activeCell="H18" sqref="H18"/>
    </sheetView>
  </sheetViews>
  <sheetFormatPr defaultColWidth="9.00390625" defaultRowHeight="16.5"/>
  <cols>
    <col min="1" max="1" width="6.75390625" style="32" customWidth="1"/>
    <col min="2" max="2" width="4.00390625" style="32" customWidth="1"/>
    <col min="3" max="3" width="7.875" style="32" customWidth="1"/>
    <col min="4" max="4" width="41.875" style="32" hidden="1" customWidth="1"/>
    <col min="5" max="5" width="7.375" style="32" customWidth="1"/>
    <col min="6" max="6" width="8.75390625" style="32" hidden="1" customWidth="1"/>
    <col min="7" max="7" width="8.875" style="32" hidden="1" customWidth="1"/>
    <col min="8" max="8" width="13.25390625" style="32" customWidth="1"/>
    <col min="9" max="9" width="14.125" style="32" customWidth="1"/>
    <col min="10" max="10" width="15.875" style="32" hidden="1" customWidth="1"/>
    <col min="11" max="11" width="21.375" style="32" customWidth="1"/>
    <col min="12" max="12" width="20.125" style="32" customWidth="1"/>
    <col min="13" max="13" width="20.00390625" style="32" customWidth="1"/>
    <col min="14" max="16" width="9.00390625" style="32" customWidth="1"/>
    <col min="17" max="17" width="10.50390625" style="32" customWidth="1"/>
    <col min="18" max="16384" width="9.00390625" style="32" customWidth="1"/>
  </cols>
  <sheetData>
    <row r="1" spans="1:15" ht="43.5" customHeight="1">
      <c r="A1" s="100" t="s">
        <v>90</v>
      </c>
      <c r="B1" s="100"/>
      <c r="C1" s="100"/>
      <c r="D1" s="100"/>
      <c r="E1" s="100"/>
      <c r="F1" s="100"/>
      <c r="G1" s="100"/>
      <c r="H1" s="100"/>
      <c r="I1" s="100"/>
      <c r="J1" s="100"/>
      <c r="K1" s="100"/>
      <c r="L1" s="100"/>
      <c r="M1" s="100"/>
      <c r="N1" s="29"/>
      <c r="O1" s="29"/>
    </row>
    <row r="2" spans="1:10" ht="28.5" customHeight="1">
      <c r="A2" s="33"/>
      <c r="B2" s="33"/>
      <c r="C2" s="33"/>
      <c r="D2" s="33"/>
      <c r="E2" s="33"/>
      <c r="F2" s="33"/>
      <c r="G2" s="33"/>
      <c r="H2" s="33"/>
      <c r="I2" s="33"/>
      <c r="J2" s="34"/>
    </row>
    <row r="3" spans="1:13" ht="41.25" customHeight="1">
      <c r="A3" s="93" t="s">
        <v>29</v>
      </c>
      <c r="B3" s="110" t="s">
        <v>1</v>
      </c>
      <c r="C3" s="111"/>
      <c r="D3" s="35" t="s">
        <v>5</v>
      </c>
      <c r="E3" s="35" t="s">
        <v>6</v>
      </c>
      <c r="F3" s="36" t="s">
        <v>11</v>
      </c>
      <c r="G3" s="37" t="s">
        <v>30</v>
      </c>
      <c r="H3" s="39" t="s">
        <v>21</v>
      </c>
      <c r="I3" s="35" t="s">
        <v>4</v>
      </c>
      <c r="J3" s="38" t="s">
        <v>22</v>
      </c>
      <c r="K3" s="39" t="s">
        <v>31</v>
      </c>
      <c r="L3" s="39" t="s">
        <v>32</v>
      </c>
      <c r="M3" s="39" t="s">
        <v>33</v>
      </c>
    </row>
    <row r="4" spans="1:13" ht="27" customHeight="1">
      <c r="A4" s="37">
        <v>1</v>
      </c>
      <c r="B4" s="109" t="s">
        <v>98</v>
      </c>
      <c r="C4" s="109"/>
      <c r="D4" s="40" t="s">
        <v>34</v>
      </c>
      <c r="E4" s="39" t="s">
        <v>7</v>
      </c>
      <c r="F4" s="41">
        <v>69</v>
      </c>
      <c r="G4" s="41">
        <v>3000</v>
      </c>
      <c r="H4" s="41">
        <f>F4*G4</f>
        <v>207000</v>
      </c>
      <c r="I4" s="42">
        <v>8000</v>
      </c>
      <c r="J4" s="42">
        <v>16000</v>
      </c>
      <c r="K4" s="42">
        <f>J4*50%</f>
        <v>8000</v>
      </c>
      <c r="L4" s="43">
        <f>K4/2</f>
        <v>4000</v>
      </c>
      <c r="M4" s="43">
        <v>4000</v>
      </c>
    </row>
    <row r="5" spans="1:13" ht="33.75" customHeight="1">
      <c r="A5" s="37">
        <v>2</v>
      </c>
      <c r="B5" s="109" t="s">
        <v>99</v>
      </c>
      <c r="C5" s="109"/>
      <c r="D5" s="40" t="s">
        <v>35</v>
      </c>
      <c r="E5" s="39" t="s">
        <v>7</v>
      </c>
      <c r="F5" s="41">
        <v>49</v>
      </c>
      <c r="G5" s="41">
        <v>4500</v>
      </c>
      <c r="H5" s="41">
        <f aca="true" t="shared" si="0" ref="H5:H18">F5*G5</f>
        <v>220500</v>
      </c>
      <c r="I5" s="42">
        <v>8000</v>
      </c>
      <c r="J5" s="42">
        <v>17000</v>
      </c>
      <c r="K5" s="42">
        <v>8000</v>
      </c>
      <c r="L5" s="43">
        <f aca="true" t="shared" si="1" ref="L5:L18">K5/2</f>
        <v>4000</v>
      </c>
      <c r="M5" s="43">
        <v>4000</v>
      </c>
    </row>
    <row r="6" spans="1:13" ht="25.5" customHeight="1">
      <c r="A6" s="37">
        <v>3</v>
      </c>
      <c r="B6" s="109" t="s">
        <v>100</v>
      </c>
      <c r="C6" s="109"/>
      <c r="D6" s="40" t="s">
        <v>34</v>
      </c>
      <c r="E6" s="39" t="s">
        <v>7</v>
      </c>
      <c r="F6" s="41">
        <v>77</v>
      </c>
      <c r="G6" s="41">
        <v>1300</v>
      </c>
      <c r="H6" s="41">
        <f t="shared" si="0"/>
        <v>100100</v>
      </c>
      <c r="I6" s="42">
        <v>4000</v>
      </c>
      <c r="J6" s="42">
        <v>8000</v>
      </c>
      <c r="K6" s="42">
        <f aca="true" t="shared" si="2" ref="K6:K18">J6*50%</f>
        <v>4000</v>
      </c>
      <c r="L6" s="43">
        <f t="shared" si="1"/>
        <v>2000</v>
      </c>
      <c r="M6" s="43">
        <v>2000</v>
      </c>
    </row>
    <row r="7" spans="1:13" ht="22.5" customHeight="1">
      <c r="A7" s="37">
        <v>4</v>
      </c>
      <c r="B7" s="109" t="s">
        <v>101</v>
      </c>
      <c r="C7" s="109"/>
      <c r="D7" s="40" t="s">
        <v>36</v>
      </c>
      <c r="E7" s="39" t="s">
        <v>7</v>
      </c>
      <c r="F7" s="41">
        <v>83</v>
      </c>
      <c r="G7" s="41">
        <v>3500</v>
      </c>
      <c r="H7" s="41">
        <f t="shared" si="0"/>
        <v>290500</v>
      </c>
      <c r="I7" s="42">
        <v>11000</v>
      </c>
      <c r="J7" s="42">
        <v>23000</v>
      </c>
      <c r="K7" s="42">
        <v>11000</v>
      </c>
      <c r="L7" s="43">
        <f t="shared" si="1"/>
        <v>5500</v>
      </c>
      <c r="M7" s="43">
        <v>5500</v>
      </c>
    </row>
    <row r="8" spans="1:13" ht="22.5" customHeight="1">
      <c r="A8" s="37">
        <v>5</v>
      </c>
      <c r="B8" s="109" t="s">
        <v>102</v>
      </c>
      <c r="C8" s="109"/>
      <c r="D8" s="40" t="s">
        <v>37</v>
      </c>
      <c r="E8" s="39" t="s">
        <v>7</v>
      </c>
      <c r="F8" s="41">
        <v>75</v>
      </c>
      <c r="G8" s="41">
        <v>1500</v>
      </c>
      <c r="H8" s="41">
        <f t="shared" si="0"/>
        <v>112500</v>
      </c>
      <c r="I8" s="42">
        <v>4000</v>
      </c>
      <c r="J8" s="42">
        <f>H8*8%</f>
        <v>9000</v>
      </c>
      <c r="K8" s="42">
        <v>4000</v>
      </c>
      <c r="L8" s="43">
        <f t="shared" si="1"/>
        <v>2000</v>
      </c>
      <c r="M8" s="43">
        <v>2000</v>
      </c>
    </row>
    <row r="9" spans="1:13" ht="26.25" customHeight="1">
      <c r="A9" s="37">
        <v>6</v>
      </c>
      <c r="B9" s="109" t="s">
        <v>103</v>
      </c>
      <c r="C9" s="109"/>
      <c r="D9" s="40" t="s">
        <v>38</v>
      </c>
      <c r="E9" s="39" t="s">
        <v>7</v>
      </c>
      <c r="F9" s="41">
        <v>71</v>
      </c>
      <c r="G9" s="41">
        <v>4800</v>
      </c>
      <c r="H9" s="41">
        <f t="shared" si="0"/>
        <v>340800</v>
      </c>
      <c r="I9" s="42">
        <v>13000</v>
      </c>
      <c r="J9" s="42">
        <v>27000</v>
      </c>
      <c r="K9" s="42">
        <v>13000</v>
      </c>
      <c r="L9" s="43">
        <f t="shared" si="1"/>
        <v>6500</v>
      </c>
      <c r="M9" s="43">
        <v>6500</v>
      </c>
    </row>
    <row r="10" spans="1:13" ht="22.5" customHeight="1">
      <c r="A10" s="37">
        <v>7</v>
      </c>
      <c r="B10" s="109" t="s">
        <v>104</v>
      </c>
      <c r="C10" s="109"/>
      <c r="D10" s="40" t="s">
        <v>39</v>
      </c>
      <c r="E10" s="39" t="s">
        <v>7</v>
      </c>
      <c r="F10" s="41">
        <v>77</v>
      </c>
      <c r="G10" s="41">
        <v>2800</v>
      </c>
      <c r="H10" s="41">
        <f t="shared" si="0"/>
        <v>215600</v>
      </c>
      <c r="I10" s="42">
        <v>8000</v>
      </c>
      <c r="J10" s="42">
        <v>17000</v>
      </c>
      <c r="K10" s="42">
        <v>8000</v>
      </c>
      <c r="L10" s="43">
        <f t="shared" si="1"/>
        <v>4000</v>
      </c>
      <c r="M10" s="43">
        <v>4000</v>
      </c>
    </row>
    <row r="11" spans="1:13" ht="22.5" customHeight="1">
      <c r="A11" s="37">
        <v>8</v>
      </c>
      <c r="B11" s="109" t="s">
        <v>105</v>
      </c>
      <c r="C11" s="109"/>
      <c r="D11" s="40" t="s">
        <v>40</v>
      </c>
      <c r="E11" s="39" t="s">
        <v>7</v>
      </c>
      <c r="F11" s="41">
        <v>43</v>
      </c>
      <c r="G11" s="41">
        <v>7500</v>
      </c>
      <c r="H11" s="41">
        <f t="shared" si="0"/>
        <v>322500</v>
      </c>
      <c r="I11" s="42">
        <v>12000</v>
      </c>
      <c r="J11" s="42">
        <v>25000</v>
      </c>
      <c r="K11" s="42">
        <v>12000</v>
      </c>
      <c r="L11" s="43">
        <f t="shared" si="1"/>
        <v>6000</v>
      </c>
      <c r="M11" s="43">
        <v>6000</v>
      </c>
    </row>
    <row r="12" spans="1:13" ht="22.5" customHeight="1">
      <c r="A12" s="37">
        <v>9</v>
      </c>
      <c r="B12" s="109" t="s">
        <v>106</v>
      </c>
      <c r="C12" s="109"/>
      <c r="D12" s="40" t="s">
        <v>41</v>
      </c>
      <c r="E12" s="39" t="s">
        <v>7</v>
      </c>
      <c r="F12" s="41">
        <v>89</v>
      </c>
      <c r="G12" s="41">
        <v>1500</v>
      </c>
      <c r="H12" s="41">
        <f t="shared" si="0"/>
        <v>133500</v>
      </c>
      <c r="I12" s="42">
        <v>5000</v>
      </c>
      <c r="J12" s="42">
        <v>10000</v>
      </c>
      <c r="K12" s="42">
        <f t="shared" si="2"/>
        <v>5000</v>
      </c>
      <c r="L12" s="43">
        <f t="shared" si="1"/>
        <v>2500</v>
      </c>
      <c r="M12" s="43">
        <v>2500</v>
      </c>
    </row>
    <row r="13" spans="1:13" ht="22.5" customHeight="1">
      <c r="A13" s="37">
        <v>10</v>
      </c>
      <c r="B13" s="109" t="s">
        <v>107</v>
      </c>
      <c r="C13" s="109"/>
      <c r="D13" s="40" t="s">
        <v>42</v>
      </c>
      <c r="E13" s="39" t="s">
        <v>7</v>
      </c>
      <c r="F13" s="41">
        <v>80</v>
      </c>
      <c r="G13" s="41">
        <v>1200</v>
      </c>
      <c r="H13" s="41">
        <f t="shared" si="0"/>
        <v>96000</v>
      </c>
      <c r="I13" s="42">
        <v>3000</v>
      </c>
      <c r="J13" s="42">
        <v>7000</v>
      </c>
      <c r="K13" s="42">
        <v>3000</v>
      </c>
      <c r="L13" s="43">
        <f t="shared" si="1"/>
        <v>1500</v>
      </c>
      <c r="M13" s="43">
        <v>1500</v>
      </c>
    </row>
    <row r="14" spans="1:13" ht="22.5" customHeight="1">
      <c r="A14" s="37">
        <v>11</v>
      </c>
      <c r="B14" s="112" t="s">
        <v>108</v>
      </c>
      <c r="C14" s="112"/>
      <c r="D14" s="40" t="s">
        <v>43</v>
      </c>
      <c r="E14" s="39" t="s">
        <v>7</v>
      </c>
      <c r="F14" s="41">
        <v>72</v>
      </c>
      <c r="G14" s="41">
        <v>7400</v>
      </c>
      <c r="H14" s="41">
        <f t="shared" si="0"/>
        <v>532800</v>
      </c>
      <c r="I14" s="42">
        <v>21000</v>
      </c>
      <c r="J14" s="42">
        <v>42000</v>
      </c>
      <c r="K14" s="42">
        <f t="shared" si="2"/>
        <v>21000</v>
      </c>
      <c r="L14" s="43">
        <f t="shared" si="1"/>
        <v>10500</v>
      </c>
      <c r="M14" s="43">
        <v>10500</v>
      </c>
    </row>
    <row r="15" spans="1:13" ht="22.5" customHeight="1">
      <c r="A15" s="37">
        <v>12</v>
      </c>
      <c r="B15" s="109" t="s">
        <v>109</v>
      </c>
      <c r="C15" s="109"/>
      <c r="D15" s="40" t="s">
        <v>39</v>
      </c>
      <c r="E15" s="39" t="s">
        <v>7</v>
      </c>
      <c r="F15" s="41">
        <v>72</v>
      </c>
      <c r="G15" s="41">
        <v>1900</v>
      </c>
      <c r="H15" s="41">
        <f t="shared" si="0"/>
        <v>136800</v>
      </c>
      <c r="I15" s="42">
        <v>5000</v>
      </c>
      <c r="J15" s="42">
        <v>10000</v>
      </c>
      <c r="K15" s="42">
        <f t="shared" si="2"/>
        <v>5000</v>
      </c>
      <c r="L15" s="43">
        <f t="shared" si="1"/>
        <v>2500</v>
      </c>
      <c r="M15" s="43">
        <v>2500</v>
      </c>
    </row>
    <row r="16" spans="1:13" ht="22.5" customHeight="1">
      <c r="A16" s="37">
        <v>13</v>
      </c>
      <c r="B16" s="113" t="s">
        <v>110</v>
      </c>
      <c r="C16" s="114"/>
      <c r="D16" s="40" t="s">
        <v>39</v>
      </c>
      <c r="E16" s="39" t="s">
        <v>7</v>
      </c>
      <c r="F16" s="41">
        <v>72</v>
      </c>
      <c r="G16" s="41">
        <v>900</v>
      </c>
      <c r="H16" s="41">
        <f t="shared" si="0"/>
        <v>64800</v>
      </c>
      <c r="I16" s="42">
        <v>2000</v>
      </c>
      <c r="J16" s="42">
        <v>5000</v>
      </c>
      <c r="K16" s="42">
        <v>2000</v>
      </c>
      <c r="L16" s="43">
        <f t="shared" si="1"/>
        <v>1000</v>
      </c>
      <c r="M16" s="43">
        <v>1000</v>
      </c>
    </row>
    <row r="17" spans="1:13" ht="22.5" customHeight="1">
      <c r="A17" s="37">
        <v>14</v>
      </c>
      <c r="B17" s="113" t="s">
        <v>111</v>
      </c>
      <c r="C17" s="113"/>
      <c r="D17" s="40" t="s">
        <v>44</v>
      </c>
      <c r="E17" s="39" t="s">
        <v>7</v>
      </c>
      <c r="F17" s="41">
        <v>49</v>
      </c>
      <c r="G17" s="41">
        <v>2200</v>
      </c>
      <c r="H17" s="41">
        <f t="shared" si="0"/>
        <v>107800</v>
      </c>
      <c r="I17" s="42">
        <v>4000</v>
      </c>
      <c r="J17" s="42">
        <v>8000</v>
      </c>
      <c r="K17" s="42">
        <f t="shared" si="2"/>
        <v>4000</v>
      </c>
      <c r="L17" s="43">
        <f t="shared" si="1"/>
        <v>2000</v>
      </c>
      <c r="M17" s="43">
        <v>2000</v>
      </c>
    </row>
    <row r="18" spans="1:13" ht="22.5" customHeight="1">
      <c r="A18" s="37">
        <v>15</v>
      </c>
      <c r="B18" s="113" t="s">
        <v>112</v>
      </c>
      <c r="C18" s="113"/>
      <c r="D18" s="40" t="s">
        <v>44</v>
      </c>
      <c r="E18" s="39" t="s">
        <v>7</v>
      </c>
      <c r="F18" s="41">
        <v>49</v>
      </c>
      <c r="G18" s="41">
        <v>2200</v>
      </c>
      <c r="H18" s="41">
        <f t="shared" si="0"/>
        <v>107800</v>
      </c>
      <c r="I18" s="42">
        <v>4000</v>
      </c>
      <c r="J18" s="42">
        <v>8000</v>
      </c>
      <c r="K18" s="42">
        <f t="shared" si="2"/>
        <v>4000</v>
      </c>
      <c r="L18" s="43">
        <f t="shared" si="1"/>
        <v>2000</v>
      </c>
      <c r="M18" s="43">
        <v>2000</v>
      </c>
    </row>
    <row r="19" spans="1:13" ht="22.5" customHeight="1">
      <c r="A19" s="71"/>
      <c r="B19" s="72"/>
      <c r="C19" s="72"/>
      <c r="D19" s="72"/>
      <c r="E19" s="72"/>
      <c r="F19" s="72"/>
      <c r="G19" s="72"/>
      <c r="H19" s="73">
        <f aca="true" t="shared" si="3" ref="H19:M19">SUM(H4:H18)</f>
        <v>2989000</v>
      </c>
      <c r="I19" s="67">
        <f t="shared" si="3"/>
        <v>112000</v>
      </c>
      <c r="J19" s="67">
        <f t="shared" si="3"/>
        <v>232000</v>
      </c>
      <c r="K19" s="67">
        <f t="shared" si="3"/>
        <v>112000</v>
      </c>
      <c r="L19" s="67">
        <f t="shared" si="3"/>
        <v>56000</v>
      </c>
      <c r="M19" s="67">
        <f t="shared" si="3"/>
        <v>56000</v>
      </c>
    </row>
    <row r="20" spans="1:10" ht="24.75" customHeight="1">
      <c r="A20" s="117"/>
      <c r="B20" s="118"/>
      <c r="C20" s="118"/>
      <c r="D20" s="118"/>
      <c r="E20" s="118"/>
      <c r="F20" s="118"/>
      <c r="G20" s="118"/>
      <c r="H20" s="118"/>
      <c r="I20" s="118"/>
      <c r="J20" s="45"/>
    </row>
    <row r="21" spans="1:10" ht="29.25" customHeight="1">
      <c r="A21" s="115"/>
      <c r="B21" s="116"/>
      <c r="C21" s="116"/>
      <c r="D21" s="116"/>
      <c r="E21" s="116"/>
      <c r="F21" s="116"/>
      <c r="G21" s="116"/>
      <c r="H21" s="116"/>
      <c r="I21" s="116"/>
      <c r="J21" s="46"/>
    </row>
    <row r="22" spans="1:10" ht="27" customHeight="1">
      <c r="A22" s="117"/>
      <c r="B22" s="118"/>
      <c r="C22" s="118"/>
      <c r="D22" s="118"/>
      <c r="E22" s="118"/>
      <c r="F22" s="118"/>
      <c r="G22" s="118"/>
      <c r="H22" s="118"/>
      <c r="I22" s="118"/>
      <c r="J22" s="46"/>
    </row>
    <row r="23" spans="1:10" ht="26.25" customHeight="1">
      <c r="A23" s="117"/>
      <c r="B23" s="118"/>
      <c r="C23" s="118"/>
      <c r="D23" s="118"/>
      <c r="E23" s="118"/>
      <c r="F23" s="118"/>
      <c r="G23" s="118"/>
      <c r="H23" s="118"/>
      <c r="I23" s="118"/>
      <c r="J23" s="46"/>
    </row>
    <row r="24" spans="1:10" ht="24.75" customHeight="1">
      <c r="A24" s="117"/>
      <c r="B24" s="118"/>
      <c r="C24" s="118"/>
      <c r="D24" s="118"/>
      <c r="E24" s="118"/>
      <c r="F24" s="118"/>
      <c r="G24" s="118"/>
      <c r="H24" s="118"/>
      <c r="I24" s="118"/>
      <c r="J24" s="47"/>
    </row>
    <row r="25" spans="1:10" ht="24.75" customHeight="1">
      <c r="A25" s="117"/>
      <c r="B25" s="118"/>
      <c r="C25" s="118"/>
      <c r="D25" s="118"/>
      <c r="E25" s="118"/>
      <c r="F25" s="118"/>
      <c r="G25" s="118"/>
      <c r="H25" s="118"/>
      <c r="I25" s="118"/>
      <c r="J25" s="48"/>
    </row>
    <row r="26" spans="1:10" ht="24.75" customHeight="1">
      <c r="A26" s="117"/>
      <c r="B26" s="118"/>
      <c r="C26" s="118"/>
      <c r="D26" s="118"/>
      <c r="E26" s="118"/>
      <c r="F26" s="118"/>
      <c r="G26" s="118"/>
      <c r="H26" s="118"/>
      <c r="I26" s="118"/>
      <c r="J26" s="48"/>
    </row>
    <row r="27" spans="1:10" ht="30" customHeight="1">
      <c r="A27" s="117"/>
      <c r="B27" s="118"/>
      <c r="C27" s="118"/>
      <c r="D27" s="118"/>
      <c r="E27" s="118"/>
      <c r="F27" s="118"/>
      <c r="G27" s="118"/>
      <c r="H27" s="118"/>
      <c r="I27" s="118"/>
      <c r="J27" s="49"/>
    </row>
    <row r="28" spans="1:10" ht="24.75" customHeight="1" hidden="1">
      <c r="A28" s="119"/>
      <c r="B28" s="116"/>
      <c r="C28" s="116"/>
      <c r="D28" s="116"/>
      <c r="E28" s="116"/>
      <c r="F28" s="116"/>
      <c r="G28" s="116"/>
      <c r="H28" s="116"/>
      <c r="I28" s="116"/>
      <c r="J28" s="49"/>
    </row>
    <row r="29" spans="1:10" ht="22.5" customHeight="1">
      <c r="A29" s="117"/>
      <c r="B29" s="118"/>
      <c r="C29" s="118"/>
      <c r="D29" s="118"/>
      <c r="E29" s="118"/>
      <c r="F29" s="118"/>
      <c r="G29" s="118"/>
      <c r="H29" s="118"/>
      <c r="I29" s="118"/>
      <c r="J29" s="50"/>
    </row>
    <row r="30" spans="1:10" ht="22.5" customHeight="1">
      <c r="A30" s="117"/>
      <c r="B30" s="118"/>
      <c r="C30" s="118"/>
      <c r="D30" s="118"/>
      <c r="E30" s="118"/>
      <c r="F30" s="118"/>
      <c r="G30" s="118"/>
      <c r="H30" s="118"/>
      <c r="I30" s="118"/>
      <c r="J30" s="44"/>
    </row>
    <row r="31" spans="1:9" ht="22.5" customHeight="1">
      <c r="A31" s="117"/>
      <c r="B31" s="117"/>
      <c r="C31" s="117"/>
      <c r="D31" s="117"/>
      <c r="E31" s="117"/>
      <c r="F31" s="117"/>
      <c r="G31" s="117"/>
      <c r="H31" s="117"/>
      <c r="I31" s="117"/>
    </row>
    <row r="32" spans="1:9" ht="22.5" customHeight="1">
      <c r="A32" s="117"/>
      <c r="B32" s="117"/>
      <c r="C32" s="117"/>
      <c r="D32" s="117"/>
      <c r="E32" s="117"/>
      <c r="F32" s="117"/>
      <c r="G32" s="117"/>
      <c r="H32" s="117"/>
      <c r="I32" s="117"/>
    </row>
    <row r="33" spans="1:9" ht="16.5">
      <c r="A33" s="51"/>
      <c r="B33" s="51"/>
      <c r="C33" s="51"/>
      <c r="D33" s="51"/>
      <c r="E33" s="51"/>
      <c r="F33" s="51"/>
      <c r="G33" s="51"/>
      <c r="H33" s="51"/>
      <c r="I33" s="51"/>
    </row>
    <row r="34" spans="1:9" ht="16.5">
      <c r="A34" s="51"/>
      <c r="B34" s="51"/>
      <c r="C34" s="51"/>
      <c r="D34" s="51"/>
      <c r="E34" s="51"/>
      <c r="F34" s="51"/>
      <c r="G34" s="51"/>
      <c r="H34" s="51"/>
      <c r="I34" s="51"/>
    </row>
    <row r="35" spans="1:9" ht="16.5">
      <c r="A35" s="52"/>
      <c r="B35" s="52"/>
      <c r="C35" s="52"/>
      <c r="D35" s="52"/>
      <c r="E35" s="52"/>
      <c r="F35" s="52"/>
      <c r="G35" s="52"/>
      <c r="H35" s="52"/>
      <c r="I35" s="52"/>
    </row>
    <row r="36" spans="1:9" ht="16.5">
      <c r="A36" s="52"/>
      <c r="B36" s="52"/>
      <c r="C36" s="52"/>
      <c r="D36" s="52"/>
      <c r="E36" s="52"/>
      <c r="F36" s="52"/>
      <c r="G36" s="52"/>
      <c r="H36" s="52"/>
      <c r="I36" s="52"/>
    </row>
  </sheetData>
  <sheetProtection/>
  <mergeCells count="30">
    <mergeCell ref="A29:I29"/>
    <mergeCell ref="A30:I30"/>
    <mergeCell ref="A31:I31"/>
    <mergeCell ref="A32:I32"/>
    <mergeCell ref="A25:I25"/>
    <mergeCell ref="A26:I26"/>
    <mergeCell ref="A27:I27"/>
    <mergeCell ref="A28:I28"/>
    <mergeCell ref="A21:I21"/>
    <mergeCell ref="A22:I22"/>
    <mergeCell ref="A23:I23"/>
    <mergeCell ref="A24:I24"/>
    <mergeCell ref="B18:C18"/>
    <mergeCell ref="A20:I20"/>
    <mergeCell ref="B14:C14"/>
    <mergeCell ref="B15:C15"/>
    <mergeCell ref="B16:C16"/>
    <mergeCell ref="B17:C17"/>
    <mergeCell ref="B10:C10"/>
    <mergeCell ref="B11:C11"/>
    <mergeCell ref="B12:C12"/>
    <mergeCell ref="B13:C13"/>
    <mergeCell ref="A1:M1"/>
    <mergeCell ref="B6:C6"/>
    <mergeCell ref="B7:C7"/>
    <mergeCell ref="B8:C8"/>
    <mergeCell ref="B9:C9"/>
    <mergeCell ref="B3:C3"/>
    <mergeCell ref="B4:C4"/>
    <mergeCell ref="B5:C5"/>
  </mergeCells>
  <printOptions/>
  <pageMargins left="1.61" right="0.75" top="0.37" bottom="0.36" header="0.5" footer="0.3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9"/>
  <sheetViews>
    <sheetView zoomScalePageLayoutView="0" workbookViewId="0" topLeftCell="A1">
      <selection activeCell="J3" sqref="J3:J6"/>
    </sheetView>
  </sheetViews>
  <sheetFormatPr defaultColWidth="9.00390625" defaultRowHeight="16.5"/>
  <cols>
    <col min="1" max="1" width="12.125" style="53" customWidth="1"/>
    <col min="2" max="2" width="12.00390625" style="53" customWidth="1"/>
    <col min="3" max="3" width="7.25390625" style="53" customWidth="1"/>
    <col min="4" max="4" width="8.50390625" style="53" hidden="1" customWidth="1"/>
    <col min="5" max="5" width="16.50390625" style="53" customWidth="1"/>
    <col min="6" max="6" width="17.25390625" style="53" customWidth="1"/>
    <col min="7" max="7" width="20.375" style="53" hidden="1" customWidth="1"/>
    <col min="8" max="8" width="19.25390625" style="53" customWidth="1"/>
    <col min="9" max="9" width="22.50390625" style="53" customWidth="1"/>
    <col min="10" max="10" width="18.125" style="53" customWidth="1"/>
    <col min="11" max="16384" width="9.00390625" style="53" customWidth="1"/>
  </cols>
  <sheetData>
    <row r="1" spans="1:18" ht="37.5" customHeight="1">
      <c r="A1" s="120" t="s">
        <v>95</v>
      </c>
      <c r="B1" s="120"/>
      <c r="C1" s="120"/>
      <c r="D1" s="120"/>
      <c r="E1" s="120"/>
      <c r="F1" s="120"/>
      <c r="G1" s="120"/>
      <c r="H1" s="120"/>
      <c r="I1" s="120"/>
      <c r="J1" s="120"/>
      <c r="K1" s="29"/>
      <c r="L1" s="11"/>
      <c r="M1" s="11"/>
      <c r="N1" s="11"/>
      <c r="O1" s="11"/>
      <c r="P1" s="11"/>
      <c r="Q1" s="11"/>
      <c r="R1" s="11"/>
    </row>
    <row r="2" spans="1:18" ht="54" customHeight="1">
      <c r="A2" s="26" t="s">
        <v>45</v>
      </c>
      <c r="B2" s="26" t="s">
        <v>46</v>
      </c>
      <c r="C2" s="26" t="s">
        <v>47</v>
      </c>
      <c r="D2" s="25" t="s">
        <v>48</v>
      </c>
      <c r="E2" s="77" t="s">
        <v>49</v>
      </c>
      <c r="F2" s="26" t="s">
        <v>4</v>
      </c>
      <c r="G2" s="26" t="s">
        <v>22</v>
      </c>
      <c r="H2" s="39" t="s">
        <v>69</v>
      </c>
      <c r="I2" s="39" t="s">
        <v>32</v>
      </c>
      <c r="J2" s="39" t="s">
        <v>33</v>
      </c>
      <c r="K2" s="11"/>
      <c r="L2" s="11"/>
      <c r="M2" s="11"/>
      <c r="N2" s="11"/>
      <c r="O2" s="11"/>
      <c r="P2" s="11"/>
      <c r="Q2" s="11"/>
      <c r="R2" s="11"/>
    </row>
    <row r="3" spans="1:18" ht="34.5" customHeight="1">
      <c r="A3" s="101" t="s">
        <v>50</v>
      </c>
      <c r="B3" s="104" t="s">
        <v>51</v>
      </c>
      <c r="C3" s="126" t="s">
        <v>7</v>
      </c>
      <c r="D3" s="127" t="s">
        <v>52</v>
      </c>
      <c r="E3" s="132">
        <v>5783000</v>
      </c>
      <c r="F3" s="135">
        <v>230000</v>
      </c>
      <c r="G3" s="124">
        <v>460000</v>
      </c>
      <c r="H3" s="121">
        <f>G3*50%</f>
        <v>230000</v>
      </c>
      <c r="I3" s="121">
        <f>G3*25%</f>
        <v>115000</v>
      </c>
      <c r="J3" s="121">
        <f>G3*25%</f>
        <v>115000</v>
      </c>
      <c r="K3" s="11"/>
      <c r="L3" s="11"/>
      <c r="M3" s="11"/>
      <c r="N3" s="11"/>
      <c r="O3" s="11"/>
      <c r="P3" s="11"/>
      <c r="Q3" s="11"/>
      <c r="R3" s="11"/>
    </row>
    <row r="4" spans="1:18" ht="24.75" customHeight="1">
      <c r="A4" s="101"/>
      <c r="B4" s="125"/>
      <c r="C4" s="127"/>
      <c r="D4" s="128"/>
      <c r="E4" s="133"/>
      <c r="F4" s="126"/>
      <c r="G4" s="124"/>
      <c r="H4" s="122"/>
      <c r="I4" s="122"/>
      <c r="J4" s="122"/>
      <c r="K4" s="11"/>
      <c r="L4" s="11"/>
      <c r="M4" s="11"/>
      <c r="N4" s="11"/>
      <c r="O4" s="11"/>
      <c r="P4" s="11"/>
      <c r="Q4" s="11"/>
      <c r="R4" s="11"/>
    </row>
    <row r="5" spans="1:18" ht="27" customHeight="1">
      <c r="A5" s="101"/>
      <c r="B5" s="125"/>
      <c r="C5" s="127"/>
      <c r="D5" s="128"/>
      <c r="E5" s="133"/>
      <c r="F5" s="126"/>
      <c r="G5" s="124"/>
      <c r="H5" s="122"/>
      <c r="I5" s="122"/>
      <c r="J5" s="122"/>
      <c r="K5" s="11"/>
      <c r="L5" s="11"/>
      <c r="M5" s="11"/>
      <c r="N5" s="11"/>
      <c r="O5" s="11"/>
      <c r="P5" s="11"/>
      <c r="Q5" s="11"/>
      <c r="R5" s="11"/>
    </row>
    <row r="6" spans="1:10" ht="33" customHeight="1">
      <c r="A6" s="101"/>
      <c r="B6" s="125"/>
      <c r="C6" s="127"/>
      <c r="D6" s="128"/>
      <c r="E6" s="134"/>
      <c r="F6" s="126"/>
      <c r="G6" s="124"/>
      <c r="H6" s="123"/>
      <c r="I6" s="123"/>
      <c r="J6" s="123"/>
    </row>
    <row r="7" spans="1:8" ht="21.75" customHeight="1">
      <c r="A7" s="129"/>
      <c r="B7" s="129"/>
      <c r="C7" s="129"/>
      <c r="D7" s="129"/>
      <c r="E7" s="129"/>
      <c r="F7" s="55"/>
      <c r="G7" s="56"/>
      <c r="H7" s="54"/>
    </row>
    <row r="8" spans="1:8" ht="27.75" customHeight="1">
      <c r="A8" s="130"/>
      <c r="B8" s="130"/>
      <c r="C8" s="130"/>
      <c r="D8" s="130"/>
      <c r="E8" s="130"/>
      <c r="F8" s="57"/>
      <c r="G8" s="56"/>
      <c r="H8" s="54"/>
    </row>
    <row r="9" spans="1:5" ht="22.5" customHeight="1">
      <c r="A9" s="58"/>
      <c r="B9" s="58"/>
      <c r="C9" s="58"/>
      <c r="D9" s="58"/>
      <c r="E9" s="58"/>
    </row>
    <row r="10" spans="1:5" ht="22.5" customHeight="1">
      <c r="A10" s="131"/>
      <c r="B10" s="131"/>
      <c r="C10" s="131"/>
      <c r="D10" s="131"/>
      <c r="E10" s="131"/>
    </row>
    <row r="11" spans="1:5" ht="22.5" customHeight="1">
      <c r="A11" s="131"/>
      <c r="B11" s="131"/>
      <c r="C11" s="131"/>
      <c r="D11" s="131"/>
      <c r="E11" s="131"/>
    </row>
    <row r="12" spans="1:5" ht="22.5" customHeight="1">
      <c r="A12" s="131"/>
      <c r="B12" s="131"/>
      <c r="C12" s="131"/>
      <c r="D12" s="131"/>
      <c r="E12" s="131"/>
    </row>
    <row r="13" spans="1:5" ht="22.5" customHeight="1">
      <c r="A13" s="131"/>
      <c r="B13" s="131"/>
      <c r="C13" s="131"/>
      <c r="D13" s="131"/>
      <c r="E13" s="131"/>
    </row>
    <row r="14" spans="1:5" ht="22.5" customHeight="1">
      <c r="A14" s="131"/>
      <c r="B14" s="131"/>
      <c r="C14" s="131"/>
      <c r="D14" s="131"/>
      <c r="E14" s="131"/>
    </row>
    <row r="15" spans="1:5" ht="22.5" customHeight="1">
      <c r="A15" s="131"/>
      <c r="B15" s="131"/>
      <c r="C15" s="131"/>
      <c r="D15" s="131"/>
      <c r="E15" s="131"/>
    </row>
    <row r="16" spans="1:5" ht="22.5" customHeight="1">
      <c r="A16" s="131"/>
      <c r="B16" s="131"/>
      <c r="C16" s="131"/>
      <c r="D16" s="131"/>
      <c r="E16" s="131"/>
    </row>
    <row r="17" spans="1:5" ht="22.5" customHeight="1">
      <c r="A17" s="131"/>
      <c r="B17" s="131"/>
      <c r="C17" s="131"/>
      <c r="D17" s="131"/>
      <c r="E17" s="131"/>
    </row>
    <row r="18" spans="1:5" ht="22.5" customHeight="1">
      <c r="A18" s="131"/>
      <c r="B18" s="131"/>
      <c r="C18" s="131"/>
      <c r="D18" s="131"/>
      <c r="E18" s="131"/>
    </row>
    <row r="19" spans="1:5" ht="22.5" customHeight="1">
      <c r="A19" s="131"/>
      <c r="B19" s="131"/>
      <c r="C19" s="131"/>
      <c r="D19" s="131"/>
      <c r="E19" s="131"/>
    </row>
    <row r="20" spans="1:5" ht="22.5" customHeight="1">
      <c r="A20" s="131"/>
      <c r="B20" s="131"/>
      <c r="C20" s="131"/>
      <c r="D20" s="131"/>
      <c r="E20" s="131"/>
    </row>
    <row r="21" spans="1:5" ht="22.5" customHeight="1">
      <c r="A21" s="131"/>
      <c r="B21" s="131"/>
      <c r="C21" s="131"/>
      <c r="D21" s="131"/>
      <c r="E21" s="131"/>
    </row>
    <row r="22" spans="1:5" ht="24.75" customHeight="1">
      <c r="A22" s="58"/>
      <c r="B22" s="58"/>
      <c r="C22" s="58"/>
      <c r="D22" s="58"/>
      <c r="E22" s="58"/>
    </row>
    <row r="23" spans="1:5" ht="24.75" customHeight="1">
      <c r="A23" s="59"/>
      <c r="B23" s="58"/>
      <c r="C23" s="58"/>
      <c r="D23" s="58"/>
      <c r="E23" s="58"/>
    </row>
    <row r="24" spans="1:5" ht="29.25" customHeight="1">
      <c r="A24" s="136"/>
      <c r="B24" s="137"/>
      <c r="C24" s="58"/>
      <c r="D24" s="58"/>
      <c r="E24" s="58"/>
    </row>
    <row r="25" spans="1:5" ht="32.25" customHeight="1">
      <c r="A25" s="136"/>
      <c r="B25" s="137"/>
      <c r="C25" s="58"/>
      <c r="D25" s="58"/>
      <c r="E25" s="58"/>
    </row>
    <row r="26" spans="1:5" ht="31.5" customHeight="1">
      <c r="A26" s="136"/>
      <c r="B26" s="137"/>
      <c r="C26" s="58"/>
      <c r="D26" s="58"/>
      <c r="E26" s="58"/>
    </row>
    <row r="27" spans="1:5" ht="24.75" customHeight="1">
      <c r="A27" s="136"/>
      <c r="B27" s="137"/>
      <c r="C27" s="58"/>
      <c r="D27" s="58"/>
      <c r="E27" s="58"/>
    </row>
    <row r="28" ht="24.75" customHeight="1">
      <c r="A28" s="60"/>
    </row>
    <row r="29" ht="19.5">
      <c r="D29" s="61"/>
    </row>
  </sheetData>
  <sheetProtection/>
  <mergeCells count="29">
    <mergeCell ref="A26:B26"/>
    <mergeCell ref="A27:B27"/>
    <mergeCell ref="A20:E20"/>
    <mergeCell ref="A21:E21"/>
    <mergeCell ref="A24:B24"/>
    <mergeCell ref="A25:B25"/>
    <mergeCell ref="A16:E16"/>
    <mergeCell ref="A17:E17"/>
    <mergeCell ref="A18:E18"/>
    <mergeCell ref="A19:E19"/>
    <mergeCell ref="A12:E12"/>
    <mergeCell ref="A13:E13"/>
    <mergeCell ref="A14:E14"/>
    <mergeCell ref="A15:E15"/>
    <mergeCell ref="A7:E7"/>
    <mergeCell ref="A8:E8"/>
    <mergeCell ref="A10:E10"/>
    <mergeCell ref="A11:E11"/>
    <mergeCell ref="E3:E6"/>
    <mergeCell ref="F3:F6"/>
    <mergeCell ref="A1:J1"/>
    <mergeCell ref="J3:J6"/>
    <mergeCell ref="G3:G6"/>
    <mergeCell ref="A3:A6"/>
    <mergeCell ref="B3:B6"/>
    <mergeCell ref="C3:C6"/>
    <mergeCell ref="D3:D6"/>
    <mergeCell ref="I3:I6"/>
    <mergeCell ref="H3:H6"/>
  </mergeCells>
  <printOptions/>
  <pageMargins left="0.82"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29"/>
  <sheetViews>
    <sheetView zoomScalePageLayoutView="0" workbookViewId="0" topLeftCell="A1">
      <selection activeCell="F3" sqref="F3:F6"/>
    </sheetView>
  </sheetViews>
  <sheetFormatPr defaultColWidth="9.00390625" defaultRowHeight="16.5"/>
  <cols>
    <col min="1" max="1" width="11.875" style="53" customWidth="1"/>
    <col min="2" max="2" width="12.00390625" style="53" customWidth="1"/>
    <col min="3" max="3" width="7.25390625" style="53" customWidth="1"/>
    <col min="4" max="4" width="8.50390625" style="53" hidden="1" customWidth="1"/>
    <col min="5" max="5" width="15.25390625" style="53" customWidth="1"/>
    <col min="6" max="6" width="17.25390625" style="53" customWidth="1"/>
    <col min="7" max="7" width="20.375" style="53" hidden="1" customWidth="1"/>
    <col min="8" max="9" width="20.25390625" style="53" customWidth="1"/>
    <col min="10" max="10" width="21.375" style="53" customWidth="1"/>
    <col min="11" max="16384" width="9.00390625" style="53" customWidth="1"/>
  </cols>
  <sheetData>
    <row r="1" spans="1:18" ht="37.5" customHeight="1">
      <c r="A1" s="120" t="s">
        <v>96</v>
      </c>
      <c r="B1" s="120"/>
      <c r="C1" s="120"/>
      <c r="D1" s="120"/>
      <c r="E1" s="120"/>
      <c r="F1" s="120"/>
      <c r="G1" s="120"/>
      <c r="H1" s="120"/>
      <c r="I1" s="120"/>
      <c r="J1" s="120"/>
      <c r="K1" s="29"/>
      <c r="L1" s="11"/>
      <c r="M1" s="11"/>
      <c r="N1" s="11"/>
      <c r="O1" s="11"/>
      <c r="P1" s="11"/>
      <c r="Q1" s="11"/>
      <c r="R1" s="11"/>
    </row>
    <row r="2" spans="1:18" ht="54" customHeight="1">
      <c r="A2" s="26" t="s">
        <v>45</v>
      </c>
      <c r="B2" s="26" t="s">
        <v>46</v>
      </c>
      <c r="C2" s="26" t="s">
        <v>47</v>
      </c>
      <c r="D2" s="25" t="s">
        <v>48</v>
      </c>
      <c r="E2" s="77" t="s">
        <v>49</v>
      </c>
      <c r="F2" s="26" t="s">
        <v>4</v>
      </c>
      <c r="G2" s="26" t="s">
        <v>22</v>
      </c>
      <c r="H2" s="39" t="s">
        <v>69</v>
      </c>
      <c r="I2" s="39" t="s">
        <v>32</v>
      </c>
      <c r="J2" s="39" t="s">
        <v>33</v>
      </c>
      <c r="K2" s="11"/>
      <c r="L2" s="11"/>
      <c r="M2" s="11"/>
      <c r="N2" s="11"/>
      <c r="O2" s="11"/>
      <c r="P2" s="11"/>
      <c r="Q2" s="11"/>
      <c r="R2" s="11"/>
    </row>
    <row r="3" spans="1:18" ht="34.5" customHeight="1">
      <c r="A3" s="101" t="s">
        <v>53</v>
      </c>
      <c r="B3" s="104" t="s">
        <v>51</v>
      </c>
      <c r="C3" s="126" t="s">
        <v>7</v>
      </c>
      <c r="D3" s="127" t="s">
        <v>52</v>
      </c>
      <c r="E3" s="132">
        <v>8389000</v>
      </c>
      <c r="F3" s="135">
        <v>335000</v>
      </c>
      <c r="G3" s="124">
        <v>670000</v>
      </c>
      <c r="H3" s="121">
        <f>G3*50%</f>
        <v>335000</v>
      </c>
      <c r="I3" s="121">
        <f>H3/2</f>
        <v>167500</v>
      </c>
      <c r="J3" s="121">
        <v>167500</v>
      </c>
      <c r="K3" s="11"/>
      <c r="L3" s="11"/>
      <c r="M3" s="11"/>
      <c r="N3" s="11"/>
      <c r="O3" s="11"/>
      <c r="P3" s="11"/>
      <c r="Q3" s="11"/>
      <c r="R3" s="11"/>
    </row>
    <row r="4" spans="1:18" ht="34.5" customHeight="1">
      <c r="A4" s="101"/>
      <c r="B4" s="125"/>
      <c r="C4" s="127"/>
      <c r="D4" s="128"/>
      <c r="E4" s="133"/>
      <c r="F4" s="126"/>
      <c r="G4" s="124"/>
      <c r="H4" s="122"/>
      <c r="I4" s="122"/>
      <c r="J4" s="122"/>
      <c r="K4" s="11"/>
      <c r="L4" s="11"/>
      <c r="M4" s="11"/>
      <c r="N4" s="11"/>
      <c r="O4" s="11"/>
      <c r="P4" s="11"/>
      <c r="Q4" s="11"/>
      <c r="R4" s="11"/>
    </row>
    <row r="5" spans="1:18" ht="34.5" customHeight="1">
      <c r="A5" s="101"/>
      <c r="B5" s="125"/>
      <c r="C5" s="127"/>
      <c r="D5" s="128"/>
      <c r="E5" s="133"/>
      <c r="F5" s="126"/>
      <c r="G5" s="124"/>
      <c r="H5" s="122"/>
      <c r="I5" s="122"/>
      <c r="J5" s="122"/>
      <c r="K5" s="11"/>
      <c r="L5" s="11"/>
      <c r="M5" s="11"/>
      <c r="N5" s="11"/>
      <c r="O5" s="11"/>
      <c r="P5" s="11"/>
      <c r="Q5" s="11"/>
      <c r="R5" s="11"/>
    </row>
    <row r="6" spans="1:10" ht="24" customHeight="1">
      <c r="A6" s="101"/>
      <c r="B6" s="125"/>
      <c r="C6" s="127"/>
      <c r="D6" s="128"/>
      <c r="E6" s="134"/>
      <c r="F6" s="126"/>
      <c r="G6" s="124"/>
      <c r="H6" s="123"/>
      <c r="I6" s="123"/>
      <c r="J6" s="123"/>
    </row>
    <row r="7" spans="1:8" ht="21.75" customHeight="1">
      <c r="A7" s="129"/>
      <c r="B7" s="129"/>
      <c r="C7" s="129"/>
      <c r="D7" s="129"/>
      <c r="E7" s="129"/>
      <c r="F7" s="55"/>
      <c r="G7" s="56"/>
      <c r="H7" s="54"/>
    </row>
    <row r="8" spans="1:8" ht="27.75" customHeight="1">
      <c r="A8" s="130"/>
      <c r="B8" s="130"/>
      <c r="C8" s="130"/>
      <c r="D8" s="130"/>
      <c r="E8" s="130"/>
      <c r="F8" s="57"/>
      <c r="G8" s="56"/>
      <c r="H8" s="54"/>
    </row>
    <row r="9" spans="1:5" ht="22.5" customHeight="1">
      <c r="A9" s="58"/>
      <c r="B9" s="58"/>
      <c r="C9" s="58"/>
      <c r="D9" s="58"/>
      <c r="E9" s="58"/>
    </row>
    <row r="10" spans="1:5" ht="22.5" customHeight="1">
      <c r="A10" s="131"/>
      <c r="B10" s="131"/>
      <c r="C10" s="131"/>
      <c r="D10" s="131"/>
      <c r="E10" s="131"/>
    </row>
    <row r="11" spans="1:5" ht="22.5" customHeight="1">
      <c r="A11" s="131"/>
      <c r="B11" s="131"/>
      <c r="C11" s="131"/>
      <c r="D11" s="131"/>
      <c r="E11" s="131"/>
    </row>
    <row r="12" spans="1:5" ht="22.5" customHeight="1">
      <c r="A12" s="131"/>
      <c r="B12" s="131"/>
      <c r="C12" s="131"/>
      <c r="D12" s="131"/>
      <c r="E12" s="131"/>
    </row>
    <row r="13" spans="1:5" ht="22.5" customHeight="1">
      <c r="A13" s="131"/>
      <c r="B13" s="131"/>
      <c r="C13" s="131"/>
      <c r="D13" s="131"/>
      <c r="E13" s="131"/>
    </row>
    <row r="14" spans="1:5" ht="22.5" customHeight="1">
      <c r="A14" s="131"/>
      <c r="B14" s="131"/>
      <c r="C14" s="131"/>
      <c r="D14" s="131"/>
      <c r="E14" s="131"/>
    </row>
    <row r="15" spans="1:5" ht="22.5" customHeight="1">
      <c r="A15" s="131"/>
      <c r="B15" s="131"/>
      <c r="C15" s="131"/>
      <c r="D15" s="131"/>
      <c r="E15" s="131"/>
    </row>
    <row r="16" spans="1:5" ht="22.5" customHeight="1">
      <c r="A16" s="131"/>
      <c r="B16" s="131"/>
      <c r="C16" s="131"/>
      <c r="D16" s="131"/>
      <c r="E16" s="131"/>
    </row>
    <row r="17" spans="1:5" ht="22.5" customHeight="1">
      <c r="A17" s="131"/>
      <c r="B17" s="131"/>
      <c r="C17" s="131"/>
      <c r="D17" s="131"/>
      <c r="E17" s="131"/>
    </row>
    <row r="18" spans="1:5" ht="22.5" customHeight="1">
      <c r="A18" s="131"/>
      <c r="B18" s="131"/>
      <c r="C18" s="131"/>
      <c r="D18" s="131"/>
      <c r="E18" s="131"/>
    </row>
    <row r="19" spans="1:5" ht="22.5" customHeight="1">
      <c r="A19" s="131"/>
      <c r="B19" s="131"/>
      <c r="C19" s="131"/>
      <c r="D19" s="131"/>
      <c r="E19" s="131"/>
    </row>
    <row r="20" spans="1:5" ht="22.5" customHeight="1">
      <c r="A20" s="131"/>
      <c r="B20" s="131"/>
      <c r="C20" s="131"/>
      <c r="D20" s="131"/>
      <c r="E20" s="131"/>
    </row>
    <row r="21" spans="1:5" ht="22.5" customHeight="1">
      <c r="A21" s="131"/>
      <c r="B21" s="131"/>
      <c r="C21" s="131"/>
      <c r="D21" s="131"/>
      <c r="E21" s="131"/>
    </row>
    <row r="22" spans="1:5" ht="24.75" customHeight="1">
      <c r="A22" s="58"/>
      <c r="B22" s="58"/>
      <c r="C22" s="58"/>
      <c r="D22" s="58"/>
      <c r="E22" s="58"/>
    </row>
    <row r="23" spans="1:5" ht="24.75" customHeight="1">
      <c r="A23" s="59"/>
      <c r="B23" s="58"/>
      <c r="C23" s="58"/>
      <c r="D23" s="58"/>
      <c r="E23" s="58"/>
    </row>
    <row r="24" spans="1:5" ht="29.25" customHeight="1">
      <c r="A24" s="136"/>
      <c r="B24" s="137"/>
      <c r="C24" s="58"/>
      <c r="D24" s="58"/>
      <c r="E24" s="58"/>
    </row>
    <row r="25" spans="1:5" ht="32.25" customHeight="1">
      <c r="A25" s="136"/>
      <c r="B25" s="137"/>
      <c r="C25" s="58"/>
      <c r="D25" s="58"/>
      <c r="E25" s="58"/>
    </row>
    <row r="26" spans="1:5" ht="31.5" customHeight="1">
      <c r="A26" s="136"/>
      <c r="B26" s="137"/>
      <c r="C26" s="58"/>
      <c r="D26" s="58"/>
      <c r="E26" s="58"/>
    </row>
    <row r="27" spans="1:5" ht="24.75" customHeight="1">
      <c r="A27" s="136"/>
      <c r="B27" s="137"/>
      <c r="C27" s="58"/>
      <c r="D27" s="58"/>
      <c r="E27" s="58"/>
    </row>
    <row r="28" ht="24.75" customHeight="1">
      <c r="A28" s="60"/>
    </row>
    <row r="29" ht="19.5">
      <c r="D29" s="61"/>
    </row>
  </sheetData>
  <sheetProtection/>
  <mergeCells count="29">
    <mergeCell ref="A26:B26"/>
    <mergeCell ref="A27:B27"/>
    <mergeCell ref="A20:E20"/>
    <mergeCell ref="A21:E21"/>
    <mergeCell ref="A24:B24"/>
    <mergeCell ref="A25:B25"/>
    <mergeCell ref="A16:E16"/>
    <mergeCell ref="A17:E17"/>
    <mergeCell ref="A18:E18"/>
    <mergeCell ref="A19:E19"/>
    <mergeCell ref="A12:E12"/>
    <mergeCell ref="A13:E13"/>
    <mergeCell ref="A14:E14"/>
    <mergeCell ref="A15:E15"/>
    <mergeCell ref="A7:E7"/>
    <mergeCell ref="A8:E8"/>
    <mergeCell ref="A10:E10"/>
    <mergeCell ref="A11:E11"/>
    <mergeCell ref="E3:E6"/>
    <mergeCell ref="F3:F6"/>
    <mergeCell ref="A1:J1"/>
    <mergeCell ref="H3:H6"/>
    <mergeCell ref="I3:I6"/>
    <mergeCell ref="J3:J6"/>
    <mergeCell ref="G3:G6"/>
    <mergeCell ref="A3:A6"/>
    <mergeCell ref="B3:B6"/>
    <mergeCell ref="C3:C6"/>
    <mergeCell ref="D3:D6"/>
  </mergeCells>
  <printOptions/>
  <pageMargins left="0.9"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R29"/>
  <sheetViews>
    <sheetView zoomScalePageLayoutView="0" workbookViewId="0" topLeftCell="A1">
      <selection activeCell="E3" sqref="E3:E6"/>
    </sheetView>
  </sheetViews>
  <sheetFormatPr defaultColWidth="9.00390625" defaultRowHeight="16.5"/>
  <cols>
    <col min="1" max="1" width="8.125" style="53" customWidth="1"/>
    <col min="2" max="2" width="12.00390625" style="53" customWidth="1"/>
    <col min="3" max="3" width="7.25390625" style="53" customWidth="1"/>
    <col min="4" max="4" width="8.50390625" style="53" hidden="1" customWidth="1"/>
    <col min="5" max="5" width="16.50390625" style="53" customWidth="1"/>
    <col min="6" max="6" width="17.25390625" style="53" customWidth="1"/>
    <col min="7" max="7" width="20.375" style="53" hidden="1" customWidth="1"/>
    <col min="8" max="8" width="22.125" style="53" customWidth="1"/>
    <col min="9" max="9" width="22.625" style="53" customWidth="1"/>
    <col min="10" max="10" width="21.25390625" style="53" customWidth="1"/>
    <col min="11" max="16384" width="9.00390625" style="53" customWidth="1"/>
  </cols>
  <sheetData>
    <row r="1" spans="1:18" ht="37.5" customHeight="1">
      <c r="A1" s="100" t="s">
        <v>94</v>
      </c>
      <c r="B1" s="100"/>
      <c r="C1" s="100"/>
      <c r="D1" s="100"/>
      <c r="E1" s="100"/>
      <c r="F1" s="100"/>
      <c r="G1" s="100"/>
      <c r="H1" s="100"/>
      <c r="I1" s="100"/>
      <c r="J1" s="100"/>
      <c r="K1" s="100"/>
      <c r="L1" s="11"/>
      <c r="M1" s="11"/>
      <c r="N1" s="11"/>
      <c r="O1" s="11"/>
      <c r="P1" s="11"/>
      <c r="Q1" s="11"/>
      <c r="R1" s="11"/>
    </row>
    <row r="2" spans="1:18" ht="57.75" customHeight="1">
      <c r="A2" s="26" t="s">
        <v>45</v>
      </c>
      <c r="B2" s="26" t="s">
        <v>46</v>
      </c>
      <c r="C2" s="26" t="s">
        <v>47</v>
      </c>
      <c r="D2" s="25" t="s">
        <v>48</v>
      </c>
      <c r="E2" s="77" t="s">
        <v>49</v>
      </c>
      <c r="F2" s="26" t="s">
        <v>4</v>
      </c>
      <c r="G2" s="26" t="s">
        <v>22</v>
      </c>
      <c r="H2" s="39" t="s">
        <v>69</v>
      </c>
      <c r="I2" s="39" t="s">
        <v>32</v>
      </c>
      <c r="J2" s="39" t="s">
        <v>33</v>
      </c>
      <c r="K2" s="11"/>
      <c r="L2" s="11"/>
      <c r="M2" s="11"/>
      <c r="N2" s="11"/>
      <c r="O2" s="11"/>
      <c r="P2" s="11"/>
      <c r="Q2" s="11"/>
      <c r="R2" s="11"/>
    </row>
    <row r="3" spans="1:18" ht="34.5" customHeight="1">
      <c r="A3" s="101" t="s">
        <v>67</v>
      </c>
      <c r="B3" s="104" t="s">
        <v>68</v>
      </c>
      <c r="C3" s="126" t="s">
        <v>7</v>
      </c>
      <c r="D3" s="127" t="s">
        <v>52</v>
      </c>
      <c r="E3" s="138">
        <v>4588000</v>
      </c>
      <c r="F3" s="135">
        <v>183000</v>
      </c>
      <c r="G3" s="124">
        <v>367000</v>
      </c>
      <c r="H3" s="121">
        <v>183000</v>
      </c>
      <c r="I3" s="121">
        <f>H3/2</f>
        <v>91500</v>
      </c>
      <c r="J3" s="121">
        <v>91500</v>
      </c>
      <c r="K3" s="11"/>
      <c r="L3" s="11"/>
      <c r="M3" s="11"/>
      <c r="N3" s="11"/>
      <c r="O3" s="11"/>
      <c r="P3" s="11"/>
      <c r="Q3" s="11"/>
      <c r="R3" s="11"/>
    </row>
    <row r="4" spans="1:18" ht="34.5" customHeight="1">
      <c r="A4" s="101"/>
      <c r="B4" s="125"/>
      <c r="C4" s="127"/>
      <c r="D4" s="128"/>
      <c r="E4" s="139"/>
      <c r="F4" s="126"/>
      <c r="G4" s="124"/>
      <c r="H4" s="122"/>
      <c r="I4" s="122"/>
      <c r="J4" s="122"/>
      <c r="K4" s="11"/>
      <c r="L4" s="11"/>
      <c r="M4" s="11"/>
      <c r="N4" s="11"/>
      <c r="O4" s="11"/>
      <c r="P4" s="11"/>
      <c r="Q4" s="11"/>
      <c r="R4" s="11"/>
    </row>
    <row r="5" spans="1:18" ht="34.5" customHeight="1">
      <c r="A5" s="101"/>
      <c r="B5" s="125"/>
      <c r="C5" s="127"/>
      <c r="D5" s="128"/>
      <c r="E5" s="139"/>
      <c r="F5" s="126"/>
      <c r="G5" s="124"/>
      <c r="H5" s="122"/>
      <c r="I5" s="122"/>
      <c r="J5" s="122"/>
      <c r="K5" s="11"/>
      <c r="L5" s="11"/>
      <c r="M5" s="11"/>
      <c r="N5" s="11"/>
      <c r="O5" s="11"/>
      <c r="P5" s="11"/>
      <c r="Q5" s="11"/>
      <c r="R5" s="11"/>
    </row>
    <row r="6" spans="1:10" ht="24" customHeight="1">
      <c r="A6" s="101"/>
      <c r="B6" s="125"/>
      <c r="C6" s="127"/>
      <c r="D6" s="128"/>
      <c r="E6" s="140"/>
      <c r="F6" s="126"/>
      <c r="G6" s="124"/>
      <c r="H6" s="123"/>
      <c r="I6" s="123"/>
      <c r="J6" s="123"/>
    </row>
    <row r="7" spans="1:8" ht="21.75" customHeight="1">
      <c r="A7" s="129"/>
      <c r="B7" s="129"/>
      <c r="C7" s="129"/>
      <c r="D7" s="129"/>
      <c r="E7" s="129"/>
      <c r="F7" s="55"/>
      <c r="G7" s="56"/>
      <c r="H7" s="54"/>
    </row>
    <row r="8" spans="1:8" ht="27.75" customHeight="1">
      <c r="A8" s="130"/>
      <c r="B8" s="130"/>
      <c r="C8" s="130"/>
      <c r="D8" s="130"/>
      <c r="E8" s="130"/>
      <c r="F8" s="57"/>
      <c r="G8" s="56"/>
      <c r="H8" s="54"/>
    </row>
    <row r="9" spans="1:5" ht="22.5" customHeight="1">
      <c r="A9" s="58"/>
      <c r="B9" s="58"/>
      <c r="C9" s="58"/>
      <c r="D9" s="58"/>
      <c r="E9" s="58"/>
    </row>
    <row r="10" spans="1:5" ht="22.5" customHeight="1">
      <c r="A10" s="131"/>
      <c r="B10" s="131"/>
      <c r="C10" s="131"/>
      <c r="D10" s="131"/>
      <c r="E10" s="131"/>
    </row>
    <row r="11" spans="1:5" ht="22.5" customHeight="1">
      <c r="A11" s="131"/>
      <c r="B11" s="131"/>
      <c r="C11" s="131"/>
      <c r="D11" s="131"/>
      <c r="E11" s="131"/>
    </row>
    <row r="12" spans="1:5" ht="22.5" customHeight="1">
      <c r="A12" s="131"/>
      <c r="B12" s="131"/>
      <c r="C12" s="131"/>
      <c r="D12" s="131"/>
      <c r="E12" s="131"/>
    </row>
    <row r="13" spans="1:5" ht="22.5" customHeight="1">
      <c r="A13" s="131"/>
      <c r="B13" s="131"/>
      <c r="C13" s="131"/>
      <c r="D13" s="131"/>
      <c r="E13" s="131"/>
    </row>
    <row r="14" spans="1:5" ht="22.5" customHeight="1">
      <c r="A14" s="131"/>
      <c r="B14" s="131"/>
      <c r="C14" s="131"/>
      <c r="D14" s="131"/>
      <c r="E14" s="131"/>
    </row>
    <row r="15" spans="1:5" ht="22.5" customHeight="1">
      <c r="A15" s="131"/>
      <c r="B15" s="131"/>
      <c r="C15" s="131"/>
      <c r="D15" s="131"/>
      <c r="E15" s="131"/>
    </row>
    <row r="16" spans="1:5" ht="22.5" customHeight="1">
      <c r="A16" s="131"/>
      <c r="B16" s="131"/>
      <c r="C16" s="131"/>
      <c r="D16" s="131"/>
      <c r="E16" s="131"/>
    </row>
    <row r="17" spans="1:5" ht="22.5" customHeight="1">
      <c r="A17" s="131"/>
      <c r="B17" s="131"/>
      <c r="C17" s="131"/>
      <c r="D17" s="131"/>
      <c r="E17" s="131"/>
    </row>
    <row r="18" spans="1:5" ht="22.5" customHeight="1">
      <c r="A18" s="131"/>
      <c r="B18" s="131"/>
      <c r="C18" s="131"/>
      <c r="D18" s="131"/>
      <c r="E18" s="131"/>
    </row>
    <row r="19" spans="1:5" ht="22.5" customHeight="1">
      <c r="A19" s="131"/>
      <c r="B19" s="131"/>
      <c r="C19" s="131"/>
      <c r="D19" s="131"/>
      <c r="E19" s="131"/>
    </row>
    <row r="20" spans="1:5" ht="22.5" customHeight="1">
      <c r="A20" s="131"/>
      <c r="B20" s="131"/>
      <c r="C20" s="131"/>
      <c r="D20" s="131"/>
      <c r="E20" s="131"/>
    </row>
    <row r="21" spans="1:5" ht="22.5" customHeight="1">
      <c r="A21" s="131"/>
      <c r="B21" s="131"/>
      <c r="C21" s="131"/>
      <c r="D21" s="131"/>
      <c r="E21" s="131"/>
    </row>
    <row r="22" spans="1:5" ht="24.75" customHeight="1">
      <c r="A22" s="58"/>
      <c r="B22" s="58"/>
      <c r="C22" s="58"/>
      <c r="D22" s="58"/>
      <c r="E22" s="58"/>
    </row>
    <row r="23" spans="1:5" ht="24.75" customHeight="1">
      <c r="A23" s="59"/>
      <c r="B23" s="58"/>
      <c r="C23" s="58"/>
      <c r="D23" s="58"/>
      <c r="E23" s="58"/>
    </row>
    <row r="24" spans="1:5" ht="29.25" customHeight="1">
      <c r="A24" s="136"/>
      <c r="B24" s="137"/>
      <c r="C24" s="58"/>
      <c r="D24" s="58"/>
      <c r="E24" s="58"/>
    </row>
    <row r="25" spans="1:5" ht="32.25" customHeight="1">
      <c r="A25" s="136"/>
      <c r="B25" s="137"/>
      <c r="C25" s="58"/>
      <c r="D25" s="58"/>
      <c r="E25" s="58"/>
    </row>
    <row r="26" spans="1:5" ht="31.5" customHeight="1">
      <c r="A26" s="136"/>
      <c r="B26" s="137"/>
      <c r="C26" s="58"/>
      <c r="D26" s="58"/>
      <c r="E26" s="58"/>
    </row>
    <row r="27" spans="1:5" ht="24.75" customHeight="1">
      <c r="A27" s="136"/>
      <c r="B27" s="137"/>
      <c r="C27" s="58"/>
      <c r="D27" s="58"/>
      <c r="E27" s="58"/>
    </row>
    <row r="28" ht="24.75" customHeight="1">
      <c r="A28" s="60"/>
    </row>
    <row r="29" ht="19.5">
      <c r="D29" s="61"/>
    </row>
  </sheetData>
  <sheetProtection/>
  <mergeCells count="29">
    <mergeCell ref="A26:B26"/>
    <mergeCell ref="A27:B27"/>
    <mergeCell ref="A20:E20"/>
    <mergeCell ref="A21:E21"/>
    <mergeCell ref="A24:B24"/>
    <mergeCell ref="A25:B25"/>
    <mergeCell ref="A16:E16"/>
    <mergeCell ref="A17:E17"/>
    <mergeCell ref="A18:E18"/>
    <mergeCell ref="A19:E19"/>
    <mergeCell ref="A12:E12"/>
    <mergeCell ref="A13:E13"/>
    <mergeCell ref="A14:E14"/>
    <mergeCell ref="A15:E15"/>
    <mergeCell ref="A7:E7"/>
    <mergeCell ref="A8:E8"/>
    <mergeCell ref="A10:E10"/>
    <mergeCell ref="A11:E11"/>
    <mergeCell ref="E3:E6"/>
    <mergeCell ref="F3:F6"/>
    <mergeCell ref="A1:K1"/>
    <mergeCell ref="I3:I6"/>
    <mergeCell ref="J3:J6"/>
    <mergeCell ref="G3:G6"/>
    <mergeCell ref="A3:A6"/>
    <mergeCell ref="B3:B6"/>
    <mergeCell ref="C3:C6"/>
    <mergeCell ref="D3:D6"/>
    <mergeCell ref="H3:H6"/>
  </mergeCells>
  <printOptions/>
  <pageMargins left="0.82"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4"/>
  <sheetViews>
    <sheetView zoomScalePageLayoutView="0" workbookViewId="0" topLeftCell="A1">
      <selection activeCell="I6" sqref="I6:I9"/>
    </sheetView>
  </sheetViews>
  <sheetFormatPr defaultColWidth="9.00390625" defaultRowHeight="16.5"/>
  <cols>
    <col min="1" max="1" width="11.00390625" style="53" customWidth="1"/>
    <col min="2" max="2" width="13.375" style="53" customWidth="1"/>
    <col min="3" max="3" width="6.25390625" style="53" customWidth="1"/>
    <col min="4" max="4" width="44.50390625" style="53" hidden="1" customWidth="1"/>
    <col min="5" max="5" width="7.875" style="53" customWidth="1"/>
    <col min="6" max="6" width="10.75390625" style="53" customWidth="1"/>
    <col min="7" max="7" width="17.25390625" style="11" customWidth="1"/>
    <col min="8" max="8" width="19.75390625" style="11" hidden="1" customWidth="1"/>
    <col min="9" max="9" width="20.75390625" style="11" customWidth="1"/>
    <col min="10" max="10" width="22.625" style="11" customWidth="1"/>
    <col min="11" max="11" width="20.25390625" style="11" customWidth="1"/>
    <col min="12" max="14" width="9.00390625" style="11" customWidth="1"/>
    <col min="15" max="16384" width="9.00390625" style="53" customWidth="1"/>
  </cols>
  <sheetData>
    <row r="1" spans="1:12" ht="32.25" customHeight="1">
      <c r="A1" s="120" t="s">
        <v>97</v>
      </c>
      <c r="B1" s="120"/>
      <c r="C1" s="120"/>
      <c r="D1" s="120"/>
      <c r="E1" s="120"/>
      <c r="F1" s="120"/>
      <c r="G1" s="120"/>
      <c r="H1" s="120"/>
      <c r="I1" s="120"/>
      <c r="J1" s="120"/>
      <c r="K1" s="120"/>
      <c r="L1" s="12"/>
    </row>
    <row r="2" spans="1:11" ht="49.5" customHeight="1">
      <c r="A2" s="78" t="s">
        <v>54</v>
      </c>
      <c r="B2" s="78" t="s">
        <v>55</v>
      </c>
      <c r="C2" s="78" t="s">
        <v>56</v>
      </c>
      <c r="D2" s="79" t="s">
        <v>57</v>
      </c>
      <c r="E2" s="141" t="s">
        <v>58</v>
      </c>
      <c r="F2" s="142"/>
      <c r="G2" s="26" t="s">
        <v>4</v>
      </c>
      <c r="H2" s="26" t="s">
        <v>22</v>
      </c>
      <c r="I2" s="39" t="s">
        <v>69</v>
      </c>
      <c r="J2" s="39" t="s">
        <v>32</v>
      </c>
      <c r="K2" s="39" t="s">
        <v>33</v>
      </c>
    </row>
    <row r="3" spans="1:11" ht="30.75" customHeight="1">
      <c r="A3" s="149" t="s">
        <v>59</v>
      </c>
      <c r="B3" s="151" t="s">
        <v>60</v>
      </c>
      <c r="C3" s="153" t="s">
        <v>61</v>
      </c>
      <c r="D3" s="155" t="s">
        <v>62</v>
      </c>
      <c r="E3" s="132">
        <v>860000</v>
      </c>
      <c r="F3" s="143"/>
      <c r="G3" s="135">
        <v>34000</v>
      </c>
      <c r="H3" s="135">
        <v>68000</v>
      </c>
      <c r="I3" s="121">
        <f>H3*50%</f>
        <v>34000</v>
      </c>
      <c r="J3" s="121">
        <f>I3/2</f>
        <v>17000</v>
      </c>
      <c r="K3" s="121">
        <v>17000</v>
      </c>
    </row>
    <row r="4" spans="1:11" ht="30.75" customHeight="1">
      <c r="A4" s="150"/>
      <c r="B4" s="152"/>
      <c r="C4" s="154"/>
      <c r="D4" s="156"/>
      <c r="E4" s="144"/>
      <c r="F4" s="145"/>
      <c r="G4" s="126"/>
      <c r="H4" s="126"/>
      <c r="I4" s="122"/>
      <c r="J4" s="122"/>
      <c r="K4" s="146"/>
    </row>
    <row r="5" spans="1:11" ht="30.75" customHeight="1">
      <c r="A5" s="150"/>
      <c r="B5" s="152"/>
      <c r="C5" s="154"/>
      <c r="D5" s="156"/>
      <c r="E5" s="144"/>
      <c r="F5" s="145"/>
      <c r="G5" s="126"/>
      <c r="H5" s="126"/>
      <c r="I5" s="122"/>
      <c r="J5" s="122"/>
      <c r="K5" s="146"/>
    </row>
    <row r="6" spans="1:11" ht="22.5" customHeight="1">
      <c r="A6" s="157" t="s">
        <v>63</v>
      </c>
      <c r="B6" s="151" t="s">
        <v>60</v>
      </c>
      <c r="C6" s="159" t="s">
        <v>64</v>
      </c>
      <c r="D6" s="127" t="s">
        <v>65</v>
      </c>
      <c r="E6" s="132">
        <v>317000</v>
      </c>
      <c r="F6" s="143"/>
      <c r="G6" s="135">
        <v>12000</v>
      </c>
      <c r="H6" s="135">
        <v>25000</v>
      </c>
      <c r="I6" s="121">
        <v>12000</v>
      </c>
      <c r="J6" s="121">
        <f>I6/2</f>
        <v>6000</v>
      </c>
      <c r="K6" s="121">
        <v>6000</v>
      </c>
    </row>
    <row r="7" spans="1:11" ht="22.5" customHeight="1">
      <c r="A7" s="157"/>
      <c r="B7" s="152"/>
      <c r="C7" s="159"/>
      <c r="D7" s="127"/>
      <c r="E7" s="144"/>
      <c r="F7" s="145"/>
      <c r="G7" s="126"/>
      <c r="H7" s="126"/>
      <c r="I7" s="122"/>
      <c r="J7" s="122"/>
      <c r="K7" s="122"/>
    </row>
    <row r="8" spans="1:11" ht="22.5" customHeight="1">
      <c r="A8" s="157"/>
      <c r="B8" s="152"/>
      <c r="C8" s="159"/>
      <c r="D8" s="127"/>
      <c r="E8" s="144"/>
      <c r="F8" s="145"/>
      <c r="G8" s="126"/>
      <c r="H8" s="126"/>
      <c r="I8" s="122"/>
      <c r="J8" s="122"/>
      <c r="K8" s="122"/>
    </row>
    <row r="9" spans="1:11" ht="22.5" customHeight="1">
      <c r="A9" s="157"/>
      <c r="B9" s="158"/>
      <c r="C9" s="159"/>
      <c r="D9" s="127"/>
      <c r="E9" s="147"/>
      <c r="F9" s="148"/>
      <c r="G9" s="126"/>
      <c r="H9" s="126"/>
      <c r="I9" s="123"/>
      <c r="J9" s="123"/>
      <c r="K9" s="123"/>
    </row>
    <row r="10" spans="1:11" ht="36.75" customHeight="1">
      <c r="A10" s="74" t="s">
        <v>66</v>
      </c>
      <c r="B10" s="75"/>
      <c r="C10" s="75"/>
      <c r="D10" s="75"/>
      <c r="E10" s="161">
        <f>E3+E6</f>
        <v>1177000</v>
      </c>
      <c r="F10" s="162"/>
      <c r="G10" s="62">
        <f>SUM(G3:G9)</f>
        <v>46000</v>
      </c>
      <c r="H10" s="62">
        <f>SUM(H3:H9)</f>
        <v>93000</v>
      </c>
      <c r="I10" s="62">
        <f>SUM(I3:I9)</f>
        <v>46000</v>
      </c>
      <c r="J10" s="62">
        <f>SUM(J3:J9)</f>
        <v>23000</v>
      </c>
      <c r="K10" s="62">
        <f>SUM(K3:K9)</f>
        <v>23000</v>
      </c>
    </row>
    <row r="11" spans="1:6" ht="22.5" customHeight="1">
      <c r="A11" s="63"/>
      <c r="B11" s="63"/>
      <c r="C11" s="63"/>
      <c r="D11" s="63"/>
      <c r="E11" s="63"/>
      <c r="F11" s="63"/>
    </row>
    <row r="12" spans="1:6" ht="22.5" customHeight="1">
      <c r="A12" s="58"/>
      <c r="B12" s="58"/>
      <c r="C12" s="58"/>
      <c r="D12" s="58"/>
      <c r="E12" s="58"/>
      <c r="F12" s="58"/>
    </row>
    <row r="13" spans="1:6" ht="22.5" customHeight="1">
      <c r="A13" s="160"/>
      <c r="B13" s="160"/>
      <c r="C13" s="160"/>
      <c r="D13" s="160"/>
      <c r="E13" s="160"/>
      <c r="F13" s="160"/>
    </row>
    <row r="14" spans="1:6" ht="22.5" customHeight="1">
      <c r="A14" s="160"/>
      <c r="B14" s="160"/>
      <c r="C14" s="160"/>
      <c r="D14" s="160"/>
      <c r="E14" s="160"/>
      <c r="F14" s="160"/>
    </row>
    <row r="15" spans="1:6" ht="22.5" customHeight="1">
      <c r="A15" s="160"/>
      <c r="B15" s="160"/>
      <c r="C15" s="160"/>
      <c r="D15" s="160"/>
      <c r="E15" s="160"/>
      <c r="F15" s="160"/>
    </row>
    <row r="16" spans="1:6" ht="24.75" customHeight="1">
      <c r="A16" s="160"/>
      <c r="B16" s="160"/>
      <c r="C16" s="160"/>
      <c r="D16" s="160"/>
      <c r="E16" s="160"/>
      <c r="F16" s="160"/>
    </row>
    <row r="17" spans="1:6" ht="24.75" customHeight="1">
      <c r="A17" s="160"/>
      <c r="B17" s="160"/>
      <c r="C17" s="160"/>
      <c r="D17" s="160"/>
      <c r="E17" s="160"/>
      <c r="F17" s="160"/>
    </row>
    <row r="18" spans="1:6" ht="24.75" customHeight="1">
      <c r="A18" s="160"/>
      <c r="B18" s="160"/>
      <c r="C18" s="160"/>
      <c r="D18" s="160"/>
      <c r="E18" s="160"/>
      <c r="F18" s="160"/>
    </row>
    <row r="19" spans="1:6" ht="24.75" customHeight="1">
      <c r="A19" s="160"/>
      <c r="B19" s="160"/>
      <c r="C19" s="160"/>
      <c r="D19" s="160"/>
      <c r="E19" s="160"/>
      <c r="F19" s="160"/>
    </row>
    <row r="20" spans="1:6" ht="24.75" customHeight="1">
      <c r="A20" s="160"/>
      <c r="B20" s="160"/>
      <c r="C20" s="160"/>
      <c r="D20" s="160"/>
      <c r="E20" s="160"/>
      <c r="F20" s="160"/>
    </row>
    <row r="21" spans="1:6" ht="24.75" customHeight="1">
      <c r="A21" s="160"/>
      <c r="B21" s="160"/>
      <c r="C21" s="160"/>
      <c r="D21" s="160"/>
      <c r="E21" s="160"/>
      <c r="F21" s="160"/>
    </row>
    <row r="22" spans="1:6" ht="24.75" customHeight="1">
      <c r="A22" s="160"/>
      <c r="B22" s="160"/>
      <c r="C22" s="160"/>
      <c r="D22" s="160"/>
      <c r="E22" s="160"/>
      <c r="F22" s="160"/>
    </row>
    <row r="23" spans="1:6" ht="24.75" customHeight="1">
      <c r="A23" s="160"/>
      <c r="B23" s="160"/>
      <c r="C23" s="160"/>
      <c r="D23" s="160"/>
      <c r="E23" s="160"/>
      <c r="F23" s="160"/>
    </row>
    <row r="24" spans="1:6" ht="24.75" customHeight="1">
      <c r="A24" s="160"/>
      <c r="B24" s="160"/>
      <c r="C24" s="160"/>
      <c r="D24" s="160"/>
      <c r="E24" s="160"/>
      <c r="F24" s="160"/>
    </row>
    <row r="25" spans="1:6" ht="24.75" customHeight="1">
      <c r="A25" s="160"/>
      <c r="B25" s="160"/>
      <c r="C25" s="160"/>
      <c r="D25" s="160"/>
      <c r="E25" s="160"/>
      <c r="F25" s="160"/>
    </row>
    <row r="26" spans="1:6" ht="16.5">
      <c r="A26" s="64"/>
      <c r="B26" s="58"/>
      <c r="C26" s="58"/>
      <c r="D26" s="58"/>
      <c r="E26" s="58"/>
      <c r="F26" s="58"/>
    </row>
    <row r="27" spans="1:6" ht="16.5">
      <c r="A27" s="58"/>
      <c r="B27" s="58"/>
      <c r="C27" s="58"/>
      <c r="D27" s="58"/>
      <c r="E27" s="58"/>
      <c r="F27" s="58"/>
    </row>
    <row r="28" spans="1:6" ht="19.5">
      <c r="A28" s="59"/>
      <c r="B28" s="58"/>
      <c r="C28" s="58"/>
      <c r="D28" s="58"/>
      <c r="E28" s="58"/>
      <c r="F28" s="58"/>
    </row>
    <row r="29" spans="1:6" ht="19.5">
      <c r="A29" s="59"/>
      <c r="B29" s="58"/>
      <c r="C29" s="58"/>
      <c r="D29" s="58"/>
      <c r="E29" s="58"/>
      <c r="F29" s="58"/>
    </row>
    <row r="30" spans="1:6" ht="19.5">
      <c r="A30" s="59"/>
      <c r="B30" s="58"/>
      <c r="C30" s="58"/>
      <c r="D30" s="58"/>
      <c r="E30" s="58"/>
      <c r="F30" s="58"/>
    </row>
    <row r="31" spans="1:6" ht="19.5">
      <c r="A31" s="65"/>
      <c r="B31" s="58"/>
      <c r="C31" s="58"/>
      <c r="D31" s="58"/>
      <c r="E31" s="58"/>
      <c r="F31" s="58"/>
    </row>
    <row r="32" spans="1:6" ht="16.5">
      <c r="A32" s="58"/>
      <c r="B32" s="58"/>
      <c r="C32" s="58"/>
      <c r="D32" s="58"/>
      <c r="E32" s="58"/>
      <c r="F32" s="58"/>
    </row>
    <row r="33" spans="1:6" ht="19.5">
      <c r="A33" s="58"/>
      <c r="B33" s="58"/>
      <c r="C33" s="58"/>
      <c r="D33" s="58"/>
      <c r="E33" s="66"/>
      <c r="F33" s="58"/>
    </row>
    <row r="34" spans="1:6" ht="19.5">
      <c r="A34" s="58"/>
      <c r="B34" s="58"/>
      <c r="C34" s="58"/>
      <c r="D34" s="66"/>
      <c r="E34" s="58"/>
      <c r="F34" s="58"/>
    </row>
  </sheetData>
  <sheetProtection/>
  <mergeCells count="36">
    <mergeCell ref="A1:K1"/>
    <mergeCell ref="G6:G9"/>
    <mergeCell ref="A25:F25"/>
    <mergeCell ref="A21:F21"/>
    <mergeCell ref="A22:F22"/>
    <mergeCell ref="A23:F23"/>
    <mergeCell ref="A24:F24"/>
    <mergeCell ref="A17:F17"/>
    <mergeCell ref="A18:F18"/>
    <mergeCell ref="A19:F19"/>
    <mergeCell ref="A6:A9"/>
    <mergeCell ref="B6:B9"/>
    <mergeCell ref="C6:C9"/>
    <mergeCell ref="A20:F20"/>
    <mergeCell ref="E10:F10"/>
    <mergeCell ref="A13:F13"/>
    <mergeCell ref="A14:F14"/>
    <mergeCell ref="A15:F15"/>
    <mergeCell ref="A16:F16"/>
    <mergeCell ref="K3:K5"/>
    <mergeCell ref="I6:I9"/>
    <mergeCell ref="J6:J9"/>
    <mergeCell ref="K6:K9"/>
    <mergeCell ref="E6:F9"/>
    <mergeCell ref="A3:A5"/>
    <mergeCell ref="B3:B5"/>
    <mergeCell ref="C3:C5"/>
    <mergeCell ref="D3:D5"/>
    <mergeCell ref="I3:I5"/>
    <mergeCell ref="E2:F2"/>
    <mergeCell ref="E3:F5"/>
    <mergeCell ref="G3:G5"/>
    <mergeCell ref="H3:H5"/>
    <mergeCell ref="D6:D9"/>
    <mergeCell ref="J3:J5"/>
    <mergeCell ref="H6:H9"/>
  </mergeCells>
  <printOptions/>
  <pageMargins left="0.85" right="0.32"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蘇育德</cp:lastModifiedBy>
  <cp:lastPrinted>2015-05-11T10:05:40Z</cp:lastPrinted>
  <dcterms:created xsi:type="dcterms:W3CDTF">1997-01-14T01:50:29Z</dcterms:created>
  <dcterms:modified xsi:type="dcterms:W3CDTF">2015-05-11T10:05:41Z</dcterms:modified>
  <cp:category/>
  <cp:version/>
  <cp:contentType/>
  <cp:contentStatus/>
</cp:coreProperties>
</file>